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8975" windowHeight="12120"/>
  </bookViews>
  <sheets>
    <sheet name="Справка по изменению" sheetId="5" r:id="rId1"/>
    <sheet name="Сводная" sheetId="3" r:id="rId2"/>
  </sheets>
  <definedNames>
    <definedName name="_xlnm._FilterDatabase" localSheetId="1" hidden="1">Сводная!$A$5:$J$7</definedName>
    <definedName name="_xlnm._FilterDatabase" localSheetId="0" hidden="1">'Справка по изменению'!$A$8:$BU$56</definedName>
    <definedName name="_xlnm.Print_Titles" localSheetId="1">Сводная!$5:$6</definedName>
    <definedName name="_xlnm.Print_Titles" localSheetId="0">'Справка по изменению'!$6:$7</definedName>
    <definedName name="_xlnm.Print_Area" localSheetId="1">Сводная!$A$2:$J$17</definedName>
    <definedName name="_xlnm.Print_Area" localSheetId="0">'Справка по изменению'!$A$3:$O$59</definedName>
  </definedNames>
  <calcPr calcId="144525"/>
</workbook>
</file>

<file path=xl/calcChain.xml><?xml version="1.0" encoding="utf-8"?>
<calcChain xmlns="http://schemas.openxmlformats.org/spreadsheetml/2006/main">
  <c r="D15" i="3" l="1"/>
  <c r="H9" i="3"/>
  <c r="I9" i="3"/>
  <c r="H10" i="3"/>
  <c r="I10" i="3"/>
  <c r="H11" i="3"/>
  <c r="I11" i="3"/>
  <c r="H12" i="3"/>
  <c r="I12" i="3"/>
  <c r="H13" i="3"/>
  <c r="I13" i="3"/>
  <c r="H14" i="3"/>
  <c r="I14" i="3"/>
  <c r="G56" i="5"/>
  <c r="Q55" i="5"/>
  <c r="R55" i="5" s="1"/>
  <c r="O54" i="5" l="1"/>
  <c r="P42" i="5"/>
  <c r="Q42" i="5"/>
  <c r="R42" i="5" s="1"/>
  <c r="P43" i="5"/>
  <c r="Q43" i="5"/>
  <c r="R43" i="5" s="1"/>
  <c r="P44" i="5"/>
  <c r="Q44" i="5"/>
  <c r="R44" i="5" s="1"/>
  <c r="O43" i="5"/>
  <c r="P41" i="5"/>
  <c r="Q41" i="5"/>
  <c r="R41" i="5"/>
  <c r="P45" i="5"/>
  <c r="Q45" i="5"/>
  <c r="R45" i="5" s="1"/>
  <c r="P46" i="5"/>
  <c r="Q46" i="5"/>
  <c r="R46" i="5" s="1"/>
  <c r="P47" i="5"/>
  <c r="Q47" i="5"/>
  <c r="R47" i="5" s="1"/>
  <c r="P48" i="5"/>
  <c r="Q48" i="5"/>
  <c r="R48" i="5" s="1"/>
  <c r="P49" i="5"/>
  <c r="Q49" i="5"/>
  <c r="R49" i="5" s="1"/>
  <c r="P50" i="5"/>
  <c r="Q50" i="5"/>
  <c r="R50" i="5" s="1"/>
  <c r="P51" i="5"/>
  <c r="Q51" i="5"/>
  <c r="R51" i="5" s="1"/>
  <c r="O41" i="5"/>
  <c r="O36" i="5"/>
  <c r="P52" i="5"/>
  <c r="Q52" i="5"/>
  <c r="R52" i="5" s="1"/>
  <c r="P53" i="5"/>
  <c r="Q53" i="5"/>
  <c r="R53" i="5" s="1"/>
  <c r="P54" i="5"/>
  <c r="Q54" i="5"/>
  <c r="R54" i="5" s="1"/>
  <c r="P37" i="5"/>
  <c r="Q37" i="5"/>
  <c r="R37" i="5" s="1"/>
  <c r="P38" i="5"/>
  <c r="Q38" i="5"/>
  <c r="R38" i="5" s="1"/>
  <c r="P39" i="5"/>
  <c r="Q39" i="5"/>
  <c r="R39" i="5" s="1"/>
  <c r="P40" i="5"/>
  <c r="Q40" i="5"/>
  <c r="R40" i="5" s="1"/>
  <c r="Q36" i="5"/>
  <c r="R36" i="5" s="1"/>
  <c r="P36" i="5"/>
  <c r="N56" i="5" l="1"/>
  <c r="P15" i="5"/>
  <c r="Q15" i="5"/>
  <c r="R15" i="5" s="1"/>
  <c r="P16" i="5"/>
  <c r="Q16" i="5"/>
  <c r="R16" i="5" s="1"/>
  <c r="P17" i="5"/>
  <c r="Q17" i="5"/>
  <c r="R17" i="5" s="1"/>
  <c r="P18" i="5"/>
  <c r="Q18" i="5"/>
  <c r="R18" i="5" s="1"/>
  <c r="P19" i="5"/>
  <c r="Q19" i="5"/>
  <c r="R19" i="5" s="1"/>
  <c r="P20" i="5"/>
  <c r="Q20" i="5"/>
  <c r="R20" i="5" s="1"/>
  <c r="P21" i="5"/>
  <c r="Q21" i="5"/>
  <c r="R21" i="5" s="1"/>
  <c r="P22" i="5"/>
  <c r="Q22" i="5"/>
  <c r="R22" i="5" s="1"/>
  <c r="P23" i="5"/>
  <c r="Q23" i="5"/>
  <c r="R23" i="5" s="1"/>
  <c r="P24" i="5"/>
  <c r="Q24" i="5"/>
  <c r="R24" i="5" s="1"/>
  <c r="P25" i="5"/>
  <c r="Q25" i="5"/>
  <c r="R25" i="5" s="1"/>
  <c r="P26" i="5"/>
  <c r="Q26" i="5"/>
  <c r="R26" i="5" s="1"/>
  <c r="P27" i="5"/>
  <c r="Q27" i="5"/>
  <c r="R27" i="5" s="1"/>
  <c r="P28" i="5"/>
  <c r="Q28" i="5"/>
  <c r="R28" i="5" s="1"/>
  <c r="P29" i="5"/>
  <c r="Q29" i="5"/>
  <c r="R29" i="5" s="1"/>
  <c r="P30" i="5"/>
  <c r="Q30" i="5"/>
  <c r="R30" i="5" s="1"/>
  <c r="P31" i="5"/>
  <c r="Q31" i="5"/>
  <c r="R31" i="5" s="1"/>
  <c r="P32" i="5"/>
  <c r="Q32" i="5"/>
  <c r="R32" i="5" s="1"/>
  <c r="P55" i="5"/>
  <c r="P33" i="5"/>
  <c r="Q33" i="5"/>
  <c r="R33" i="5" s="1"/>
  <c r="P34" i="5"/>
  <c r="Q34" i="5"/>
  <c r="R34" i="5" s="1"/>
  <c r="P35" i="5"/>
  <c r="Q35" i="5"/>
  <c r="R35" i="5" s="1"/>
  <c r="O14" i="5"/>
  <c r="O10" i="5"/>
  <c r="O11" i="5"/>
  <c r="O12" i="5"/>
  <c r="O13" i="5"/>
  <c r="O25" i="5"/>
  <c r="O26" i="5"/>
  <c r="O27" i="5"/>
  <c r="O28" i="5"/>
  <c r="O29" i="5"/>
  <c r="O30" i="5"/>
  <c r="O31" i="5"/>
  <c r="O32" i="5"/>
  <c r="O55" i="5"/>
  <c r="O33" i="5"/>
  <c r="O38" i="5"/>
  <c r="O42" i="5"/>
  <c r="O45" i="5"/>
  <c r="O49" i="5"/>
  <c r="Q14" i="5"/>
  <c r="R14" i="5" s="1"/>
  <c r="Q13" i="5"/>
  <c r="R13" i="5" s="1"/>
  <c r="P13" i="5"/>
  <c r="Q12" i="5"/>
  <c r="R12" i="5" s="1"/>
  <c r="P12" i="5"/>
  <c r="Q11" i="5"/>
  <c r="R11" i="5" s="1"/>
  <c r="P11" i="5"/>
  <c r="Q10" i="5"/>
  <c r="R10" i="5" s="1"/>
  <c r="P10" i="5"/>
  <c r="Q9" i="5"/>
  <c r="R9" i="5" s="1"/>
  <c r="P9" i="5"/>
  <c r="O9" i="5"/>
  <c r="F15" i="3"/>
  <c r="G13" i="3"/>
  <c r="J13" i="3"/>
  <c r="G14" i="3"/>
  <c r="J14" i="3"/>
  <c r="P14" i="5" l="1"/>
  <c r="G10" i="3" l="1"/>
  <c r="J11" i="3"/>
  <c r="J9" i="3" l="1"/>
  <c r="G12" i="3"/>
  <c r="G11" i="3"/>
  <c r="G9" i="3"/>
  <c r="J12" i="3"/>
  <c r="J10" i="3"/>
  <c r="H8" i="3" l="1"/>
  <c r="G8" i="3" l="1"/>
  <c r="I8" i="3"/>
  <c r="I15" i="3" s="1"/>
  <c r="J8" i="3" l="1"/>
</calcChain>
</file>

<file path=xl/sharedStrings.xml><?xml version="1.0" encoding="utf-8"?>
<sst xmlns="http://schemas.openxmlformats.org/spreadsheetml/2006/main" count="292" uniqueCount="113">
  <si>
    <t>Поставщик</t>
  </si>
  <si>
    <t>Кат.</t>
  </si>
  <si>
    <t>Дата поставки по договору</t>
  </si>
  <si>
    <t>ТМЦ</t>
  </si>
  <si>
    <t>№ 
п\п</t>
  </si>
  <si>
    <t>Наименование</t>
  </si>
  <si>
    <t>Кол-во</t>
  </si>
  <si>
    <t>Договор</t>
  </si>
  <si>
    <t>№
 договора</t>
  </si>
  <si>
    <t>Дата закл.
договора</t>
  </si>
  <si>
    <t>Поставка</t>
  </si>
  <si>
    <t>Дата пост.
по факту</t>
  </si>
  <si>
    <t>Кол-во 
проср. дней</t>
  </si>
  <si>
    <t>Кол-во (не поставлено)</t>
  </si>
  <si>
    <t>Не поставка в % от общей суммы договора</t>
  </si>
  <si>
    <t>№
 протокола</t>
  </si>
  <si>
    <t>Сумма,
тг</t>
  </si>
  <si>
    <t>№
п\п</t>
  </si>
  <si>
    <t>Кол-во
договоров</t>
  </si>
  <si>
    <t>% к сумме
договоров</t>
  </si>
  <si>
    <t>Сумма
договоров,
тг</t>
  </si>
  <si>
    <t>Не своевременная поставка</t>
  </si>
  <si>
    <t>Не поставка 
по договору</t>
  </si>
  <si>
    <t>Срыв поставки</t>
  </si>
  <si>
    <t>ИТОГО</t>
  </si>
  <si>
    <t>Директор УМТС по ВКР</t>
  </si>
  <si>
    <t>Колтунов В.А.</t>
  </si>
  <si>
    <t>Литвиненко Т.Б.</t>
  </si>
  <si>
    <t>Исп. Кречетова Н.А.</t>
  </si>
  <si>
    <t>Начальник ОЭА</t>
  </si>
  <si>
    <t>Начальник УМТС ВКР</t>
  </si>
  <si>
    <t>Начальник ОЭА УМТС ВКР</t>
  </si>
  <si>
    <t>Барменкулов А.Н.</t>
  </si>
  <si>
    <t xml:space="preserve">ТОО ВК Инпос </t>
  </si>
  <si>
    <t xml:space="preserve">ТОО Сары-Арка  </t>
  </si>
  <si>
    <t xml:space="preserve">ТОО Сары-Арка </t>
  </si>
  <si>
    <t>РУКАВИЦЫ КОМБИНИРОВАННЫЕ Х/Б ГОСТ 12.4.010-75</t>
  </si>
  <si>
    <t>12-27/12-274</t>
  </si>
  <si>
    <t>Д1234-190913-265048</t>
  </si>
  <si>
    <t>ПЕРЧАТКИ С ЗАЩИТНЫМ ПОКРЫТИЕМ МОРОЗОСТОЙКИЕ ИЗ  КОЖИ И Х/Б ТКАНИ, С НАТУРАЛЬНЫМ МЕХОМ ВНУТРИ РАЗМ 10,5</t>
  </si>
  <si>
    <t>Сумма,
тг.</t>
  </si>
  <si>
    <t>Общая
сумма по договору, тг</t>
  </si>
  <si>
    <t>Справка по изменению участникам системы электронного закупа ТРУ  категории исполнительности (АПРЕЛЬ 2013г).</t>
  </si>
  <si>
    <t xml:space="preserve">ТОО Woltag-Автоматика </t>
  </si>
  <si>
    <t>11-22/12-136</t>
  </si>
  <si>
    <t>РОЗЕТКА ПАНЕЛЬНАЯ РП160-4В1К</t>
  </si>
  <si>
    <t>Д1234-190913-262325</t>
  </si>
  <si>
    <t xml:space="preserve">ТОО Кейси-Трейд  </t>
  </si>
  <si>
    <t>1-24/13-261</t>
  </si>
  <si>
    <t>РЕДУКТОР ПРОПАН.БПО-5-4(БАЛ.)</t>
  </si>
  <si>
    <t>Д1334-190913-266854</t>
  </si>
  <si>
    <t xml:space="preserve">ТОО VMO </t>
  </si>
  <si>
    <t>Д1234-190913-250748</t>
  </si>
  <si>
    <t>6-13/12-70A</t>
  </si>
  <si>
    <t>ТИСЫ СЛЕСАРНЫЕ 250</t>
  </si>
  <si>
    <t>12-25/12-196</t>
  </si>
  <si>
    <t>ТОРЦЕВАЯ ГОЛОВКА УДЛИННЁННАЯ 75ММ КОД. 5390143</t>
  </si>
  <si>
    <t>Д1334-190913-267319</t>
  </si>
  <si>
    <t>1-22/13-133</t>
  </si>
  <si>
    <t>БЕЛЬЕ НАТЕЛЬНОЕ С НАЧЕСОМ  СТАНДАРТ  88-92,158/164</t>
  </si>
  <si>
    <t>БЕЛЬЕ НАТЕЛЬНОЕ С НАЧЕСОМ  СТАНДАРТ 104-108,182/188</t>
  </si>
  <si>
    <t>БЕЛЬЕ НАТЕЛЬНОЕ С НАЧЕСОМ  СТАНДАРТ  104-108,176/182</t>
  </si>
  <si>
    <t>БЕЛЬЕ НАТЕЛЬНОЕ С НАЧЕСОМ СТАНДАРТ 96-100,164/170</t>
  </si>
  <si>
    <t>БЕЛЬЕ НАТЕЛЬНОЕ С НАЧЕСОМ  СТАНДАРТ  108-112,176/182</t>
  </si>
  <si>
    <t>БЕЛЬЕ НАТЕЛЬНОЕ С НАЧЕСОМ СТАНДАРТ 104-108,164/170</t>
  </si>
  <si>
    <t>БЕЛЬЕ НАТЕЛЬНОЕ С НАЧЕСОМ  СТАНДАРТ  104-108,170/176</t>
  </si>
  <si>
    <t>БЕЛЬЕ НАТЕЛЬНОЕ С НАЧЕСОМ  СТАНДАРТ 88-92,164/170</t>
  </si>
  <si>
    <t>ТОО Сары-Арка</t>
  </si>
  <si>
    <t>1-22/13-139</t>
  </si>
  <si>
    <t>БЕЛЬЕ НАТЕЛЬНОЕ С НАЧЕСОМ  СТАНДАРТ 100-104,176/182</t>
  </si>
  <si>
    <t>Д1334-190913-266237</t>
  </si>
  <si>
    <t>1-22/13-142</t>
  </si>
  <si>
    <t>БЕЛЬЕ НАТЕЛЬНОЕ С НАЧЕСОМ Н/СТАНДАРТ 116-120,176/182</t>
  </si>
  <si>
    <t>Д1334-190913-266239</t>
  </si>
  <si>
    <t>Д1334-190913-267392</t>
  </si>
  <si>
    <t>1-22/13-133  А</t>
  </si>
  <si>
    <t>1-22/13-143</t>
  </si>
  <si>
    <t>БЕЛЬЕ НАТЕЛЬНОЕ С НАЧЕСОМ Н/СТАНДАРТ 120-124,182/188</t>
  </si>
  <si>
    <t>Д1334-190913-266241</t>
  </si>
  <si>
    <t>1-22/13-141</t>
  </si>
  <si>
    <t>Д1334-190913-266238</t>
  </si>
  <si>
    <t>Д1334-190913-266240</t>
  </si>
  <si>
    <t>БЕЛЬЕ НАТЕЛЬНОЕ С НАЧЕСОМ  СТАНДАРТ 104-108,170/176</t>
  </si>
  <si>
    <t>1-22/13-140</t>
  </si>
  <si>
    <t>1-22/13-137</t>
  </si>
  <si>
    <t>Д1334-190913-266235</t>
  </si>
  <si>
    <t>1-22/13-130 А</t>
  </si>
  <si>
    <t>РУКАВА НАПОРНЫЕ  16Х25-1,6 ГОСТ 10362-76</t>
  </si>
  <si>
    <t>Д1334-190913-266780</t>
  </si>
  <si>
    <t>РУКАВ ДЛЯ ГАЗОВОЙ РЕЗКИ И СВАРКИ МЕТАЛЛОВ II-6,3-0,63 (БЕНЗОРЕЗНЫЙ) ГОСТ 9356-75</t>
  </si>
  <si>
    <t xml:space="preserve">ТОО Карагандарезинотехника </t>
  </si>
  <si>
    <t>9-4/12-1</t>
  </si>
  <si>
    <t>Д1234-190913-256986</t>
  </si>
  <si>
    <t>РУКАВ НАПОРНЫЙ Д 25 ММ ГОСТ  18698</t>
  </si>
  <si>
    <t>РУКАВ НАПОРНЫЙ В(II)-6,3-50-62  ГОСТ 18698-79</t>
  </si>
  <si>
    <t>РУКАВ НАПОРНЫЙ Ф32 Т154</t>
  </si>
  <si>
    <t>РУКАВА НАПОРНЫЕ  20Х29-1,6 ГОСТ 10362-76</t>
  </si>
  <si>
    <t>РУКАВА НАПОРНЫЕ Ф32Х42 ГОСТ  18698-78</t>
  </si>
  <si>
    <t>РУКАВ ДЛЯ ГАЗОВОЙ РЕЗКИ И СВАРКИ МЕТАЛЛОВ I-9-0,63 (ПРОПАНОВЫЙ) ГОСТ 9356-75</t>
  </si>
  <si>
    <t>РУКАВА НАПОРНЫЕ  18Х27-1,6 ГОСТ 10362-76</t>
  </si>
  <si>
    <t>РУКАВ НАП.НАВИВ. 20-27-1,0 10ВГ</t>
  </si>
  <si>
    <t>РУКАВ НАП.НАВИВ. 25-34-1,0 10Б</t>
  </si>
  <si>
    <t xml:space="preserve">ТОО Техресурс </t>
  </si>
  <si>
    <t>1-22/13-205</t>
  </si>
  <si>
    <t>КИСЛОТНЫЙ НАСОС В736-363TI</t>
  </si>
  <si>
    <t>Д1334-190913-266338</t>
  </si>
  <si>
    <t>Д1234-190913-264639</t>
  </si>
  <si>
    <t>0Б</t>
  </si>
  <si>
    <t>1ДБ</t>
  </si>
  <si>
    <t>0--</t>
  </si>
  <si>
    <t>2ДА</t>
  </si>
  <si>
    <t>2ДБ-</t>
  </si>
  <si>
    <t>Сводная справка по работе участников системы электронного закупа ТРУ (АПРЕЛЬ 2013г 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</si>
</sst>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b/>
      <sz val="6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6"/>
      <color rgb="FFC00000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i/>
      <sz val="10"/>
      <color theme="4" tint="-0.249977111117893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b/>
      <sz val="6"/>
      <color theme="4" tint="-0.249977111117893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4" tint="-0.249977111117893"/>
      <name val="Times New Roman"/>
      <family val="1"/>
      <charset val="204"/>
    </font>
    <font>
      <b/>
      <sz val="10"/>
      <color theme="2"/>
      <name val="Times New Roman"/>
      <family val="1"/>
      <charset val="204"/>
    </font>
    <font>
      <b/>
      <sz val="12"/>
      <color theme="2"/>
      <name val="Times New Roman"/>
      <family val="1"/>
      <charset val="204"/>
    </font>
    <font>
      <sz val="10"/>
      <color theme="2"/>
      <name val="Times New Roman"/>
      <family val="1"/>
      <charset val="204"/>
    </font>
    <font>
      <b/>
      <i/>
      <sz val="8"/>
      <color theme="2"/>
      <name val="Times New Roman"/>
      <family val="1"/>
      <charset val="204"/>
    </font>
    <font>
      <i/>
      <sz val="8"/>
      <color theme="2"/>
      <name val="Times New Roman"/>
      <family val="1"/>
      <charset val="204"/>
    </font>
    <font>
      <i/>
      <sz val="10"/>
      <color theme="2"/>
      <name val="Times New Roman"/>
      <family val="1"/>
      <charset val="204"/>
    </font>
    <font>
      <b/>
      <sz val="11"/>
      <color theme="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4" fontId="2" fillId="0" borderId="0" xfId="0" applyNumberFormat="1" applyFont="1" applyFill="1"/>
    <xf numFmtId="4" fontId="4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4" fontId="4" fillId="0" borderId="0" xfId="0" applyNumberFormat="1" applyFont="1" applyFill="1" applyAlignment="1"/>
    <xf numFmtId="4" fontId="5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/>
    <xf numFmtId="4" fontId="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" fontId="5" fillId="0" borderId="0" xfId="0" applyNumberFormat="1" applyFont="1" applyFill="1" applyAlignment="1"/>
    <xf numFmtId="0" fontId="9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indent="6"/>
    </xf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right" vertical="center"/>
    </xf>
    <xf numFmtId="4" fontId="9" fillId="0" borderId="14" xfId="0" applyNumberFormat="1" applyFont="1" applyFill="1" applyBorder="1" applyAlignment="1">
      <alignment vertical="center"/>
    </xf>
    <xf numFmtId="4" fontId="9" fillId="0" borderId="14" xfId="0" applyNumberFormat="1" applyFont="1" applyFill="1" applyBorder="1" applyAlignment="1">
      <alignment horizontal="right" vertical="center"/>
    </xf>
    <xf numFmtId="9" fontId="23" fillId="0" borderId="14" xfId="1" applyFont="1" applyFill="1" applyBorder="1" applyAlignment="1">
      <alignment horizontal="center" vertical="center"/>
    </xf>
    <xf numFmtId="9" fontId="23" fillId="0" borderId="15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right" vertical="center"/>
    </xf>
    <xf numFmtId="4" fontId="9" fillId="0" borderId="7" xfId="0" applyNumberFormat="1" applyFont="1" applyFill="1" applyBorder="1" applyAlignment="1">
      <alignment horizontal="right" vertical="center"/>
    </xf>
    <xf numFmtId="9" fontId="23" fillId="0" borderId="7" xfId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vertical="center"/>
    </xf>
    <xf numFmtId="9" fontId="23" fillId="0" borderId="8" xfId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4" fontId="4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" fontId="16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Border="1"/>
    <xf numFmtId="0" fontId="4" fillId="0" borderId="0" xfId="0" applyFont="1" applyFill="1" applyBorder="1"/>
    <xf numFmtId="0" fontId="2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4" fontId="17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" fillId="0" borderId="0" xfId="0" applyFont="1" applyFill="1" applyAlignment="1"/>
    <xf numFmtId="4" fontId="2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4" fontId="18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3" fontId="30" fillId="0" borderId="11" xfId="0" applyNumberFormat="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4" fontId="4" fillId="0" borderId="14" xfId="0" applyNumberFormat="1" applyFont="1" applyFill="1" applyBorder="1" applyAlignment="1">
      <alignment vertical="center"/>
    </xf>
    <xf numFmtId="14" fontId="4" fillId="0" borderId="14" xfId="0" applyNumberFormat="1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4" fontId="32" fillId="0" borderId="14" xfId="0" applyNumberFormat="1" applyFont="1" applyFill="1" applyBorder="1" applyAlignment="1">
      <alignment horizontal="center" vertical="center"/>
    </xf>
    <xf numFmtId="9" fontId="27" fillId="0" borderId="15" xfId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14" fontId="4" fillId="0" borderId="7" xfId="0" applyNumberFormat="1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vertical="center"/>
    </xf>
    <xf numFmtId="14" fontId="8" fillId="0" borderId="7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vertical="center"/>
    </xf>
    <xf numFmtId="4" fontId="24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14" fontId="2" fillId="0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9" fontId="22" fillId="0" borderId="12" xfId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4" fontId="2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9" fontId="22" fillId="0" borderId="0" xfId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4" fontId="11" fillId="0" borderId="0" xfId="0" applyNumberFormat="1" applyFont="1" applyFill="1" applyAlignment="1">
      <alignment vertical="center"/>
    </xf>
    <xf numFmtId="4" fontId="11" fillId="0" borderId="0" xfId="0" applyNumberFormat="1" applyFont="1" applyFill="1" applyAlignment="1">
      <alignment horizontal="center" vertical="center"/>
    </xf>
    <xf numFmtId="4" fontId="11" fillId="0" borderId="0" xfId="0" applyNumberFormat="1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4" fontId="28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9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/>
    <xf numFmtId="0" fontId="5" fillId="0" borderId="0" xfId="0" applyFont="1" applyFill="1" applyAlignment="1">
      <alignment horizontal="center"/>
    </xf>
    <xf numFmtId="4" fontId="4" fillId="0" borderId="7" xfId="0" applyNumberFormat="1" applyFont="1" applyFill="1" applyBorder="1" applyAlignment="1">
      <alignment horizontal="right" vertical="center"/>
    </xf>
    <xf numFmtId="9" fontId="27" fillId="0" borderId="8" xfId="1" applyFont="1" applyFill="1" applyBorder="1" applyAlignment="1">
      <alignment horizontal="center" vertical="center"/>
    </xf>
    <xf numFmtId="4" fontId="32" fillId="0" borderId="7" xfId="0" applyNumberFormat="1" applyFont="1" applyFill="1" applyBorder="1" applyAlignment="1">
      <alignment horizontal="center" vertical="center"/>
    </xf>
    <xf numFmtId="0" fontId="0" fillId="0" borderId="0" xfId="0" applyFill="1"/>
    <xf numFmtId="4" fontId="18" fillId="0" borderId="11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34" fillId="0" borderId="0" xfId="0" applyFont="1" applyFill="1" applyAlignment="1">
      <alignment horizontal="left" vertical="center" indent="10"/>
    </xf>
    <xf numFmtId="0" fontId="34" fillId="0" borderId="0" xfId="0" applyFont="1" applyFill="1"/>
    <xf numFmtId="0" fontId="34" fillId="0" borderId="0" xfId="0" applyFont="1" applyFill="1" applyAlignment="1">
      <alignment horizontal="center"/>
    </xf>
    <xf numFmtId="14" fontId="34" fillId="0" borderId="0" xfId="0" applyNumberFormat="1" applyFont="1" applyFill="1" applyAlignment="1">
      <alignment horizontal="center" vertical="center"/>
    </xf>
    <xf numFmtId="4" fontId="34" fillId="0" borderId="0" xfId="0" applyNumberFormat="1" applyFont="1" applyFill="1" applyAlignment="1">
      <alignment vertical="center"/>
    </xf>
    <xf numFmtId="14" fontId="34" fillId="0" borderId="0" xfId="0" applyNumberFormat="1" applyFont="1" applyFill="1" applyAlignment="1">
      <alignment vertical="center"/>
    </xf>
    <xf numFmtId="4" fontId="34" fillId="0" borderId="0" xfId="0" applyNumberFormat="1" applyFont="1" applyFill="1" applyAlignment="1">
      <alignment horizontal="left" vertical="center"/>
    </xf>
    <xf numFmtId="0" fontId="35" fillId="0" borderId="0" xfId="0" applyFont="1" applyFill="1" applyAlignment="1">
      <alignment horizontal="center"/>
    </xf>
    <xf numFmtId="4" fontId="35" fillId="0" borderId="0" xfId="0" applyNumberFormat="1" applyFont="1" applyFill="1" applyAlignment="1">
      <alignment horizontal="center"/>
    </xf>
    <xf numFmtId="0" fontId="35" fillId="0" borderId="0" xfId="0" applyFont="1" applyFill="1" applyBorder="1"/>
    <xf numFmtId="0" fontId="35" fillId="0" borderId="0" xfId="0" applyFont="1" applyFill="1"/>
    <xf numFmtId="0" fontId="34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/>
    </xf>
    <xf numFmtId="4" fontId="34" fillId="0" borderId="0" xfId="0" applyNumberFormat="1" applyFont="1" applyFill="1" applyAlignment="1">
      <alignment horizontal="center" vertical="center"/>
    </xf>
    <xf numFmtId="0" fontId="37" fillId="0" borderId="0" xfId="0" applyFont="1" applyFill="1" applyAlignment="1">
      <alignment horizontal="center"/>
    </xf>
    <xf numFmtId="4" fontId="37" fillId="0" borderId="0" xfId="0" applyNumberFormat="1" applyFont="1" applyFill="1" applyAlignment="1">
      <alignment horizontal="center"/>
    </xf>
    <xf numFmtId="0" fontId="37" fillId="0" borderId="0" xfId="0" applyFont="1" applyFill="1" applyBorder="1"/>
    <xf numFmtId="0" fontId="37" fillId="0" borderId="0" xfId="0" applyFont="1" applyFill="1"/>
    <xf numFmtId="0" fontId="34" fillId="0" borderId="0" xfId="0" applyFont="1" applyFill="1" applyAlignment="1">
      <alignment vertical="center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right" vertical="center"/>
    </xf>
    <xf numFmtId="0" fontId="33" fillId="0" borderId="0" xfId="0" applyFont="1" applyFill="1" applyAlignment="1">
      <alignment vertical="center"/>
    </xf>
    <xf numFmtId="4" fontId="33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horizontal="left" vertical="center" indent="3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vertical="center"/>
    </xf>
    <xf numFmtId="4" fontId="39" fillId="0" borderId="0" xfId="0" applyNumberFormat="1" applyFont="1" applyFill="1" applyAlignment="1">
      <alignment vertical="center"/>
    </xf>
    <xf numFmtId="4" fontId="39" fillId="0" borderId="0" xfId="0" applyNumberFormat="1" applyFont="1" applyFill="1" applyAlignment="1">
      <alignment horizontal="left" indent="4"/>
    </xf>
    <xf numFmtId="4" fontId="39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/>
    </xf>
    <xf numFmtId="4" fontId="4" fillId="0" borderId="23" xfId="0" applyNumberFormat="1" applyFont="1" applyFill="1" applyBorder="1" applyAlignment="1">
      <alignment horizontal="right" vertical="center"/>
    </xf>
    <xf numFmtId="4" fontId="4" fillId="0" borderId="24" xfId="0" applyNumberFormat="1" applyFont="1" applyFill="1" applyBorder="1" applyAlignment="1">
      <alignment horizontal="right" vertical="center"/>
    </xf>
    <xf numFmtId="4" fontId="4" fillId="0" borderId="25" xfId="0" applyNumberFormat="1" applyFont="1" applyFill="1" applyBorder="1" applyAlignment="1">
      <alignment horizontal="right" vertical="center"/>
    </xf>
    <xf numFmtId="9" fontId="27" fillId="0" borderId="26" xfId="1" applyFont="1" applyFill="1" applyBorder="1" applyAlignment="1">
      <alignment horizontal="center" vertical="center"/>
    </xf>
    <xf numFmtId="9" fontId="27" fillId="0" borderId="27" xfId="1" applyFont="1" applyFill="1" applyBorder="1" applyAlignment="1">
      <alignment horizontal="center" vertical="center"/>
    </xf>
    <xf numFmtId="9" fontId="27" fillId="0" borderId="28" xfId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7" xfId="0" applyNumberFormat="1" applyFont="1" applyFill="1" applyBorder="1" applyAlignment="1">
      <alignment horizontal="center" vertical="center" wrapText="1"/>
    </xf>
    <xf numFmtId="4" fontId="2" fillId="0" borderId="2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7"/>
  <sheetViews>
    <sheetView tabSelected="1" view="pageBreakPreview" zoomScale="91" zoomScaleSheetLayoutView="91" workbookViewId="0">
      <pane xSplit="1" topLeftCell="B1" activePane="topRight" state="frozen"/>
      <selection pane="topRight" activeCell="A3" sqref="A3:O3"/>
    </sheetView>
  </sheetViews>
  <sheetFormatPr defaultRowHeight="12.75" x14ac:dyDescent="0.2"/>
  <cols>
    <col min="1" max="1" width="3.28515625" style="1" customWidth="1"/>
    <col min="2" max="2" width="28.5703125" style="6" customWidth="1"/>
    <col min="3" max="3" width="13.28515625" style="4" customWidth="1"/>
    <col min="4" max="4" width="6.140625" style="20" customWidth="1"/>
    <col min="5" max="5" width="25.28515625" style="69" customWidth="1"/>
    <col min="6" max="6" width="6.42578125" style="4" customWidth="1"/>
    <col min="7" max="7" width="13.42578125" style="70" customWidth="1"/>
    <col min="8" max="8" width="18.85546875" style="4" customWidth="1"/>
    <col min="9" max="9" width="11.140625" style="4" customWidth="1"/>
    <col min="10" max="11" width="9.5703125" style="4" customWidth="1"/>
    <col min="12" max="12" width="13.5703125" style="4" customWidth="1"/>
    <col min="13" max="13" width="10.7109375" style="71" customWidth="1"/>
    <col min="14" max="14" width="11.7109375" style="72" customWidth="1"/>
    <col min="15" max="15" width="8.7109375" style="73" customWidth="1"/>
    <col min="16" max="16" width="10.140625" style="74" hidden="1" customWidth="1"/>
    <col min="17" max="17" width="7.7109375" style="74" hidden="1" customWidth="1"/>
    <col min="18" max="18" width="7.7109375" style="75" hidden="1" customWidth="1"/>
    <col min="19" max="19" width="9.7109375" style="75" customWidth="1"/>
    <col min="20" max="20" width="8.5703125" style="75" customWidth="1"/>
    <col min="21" max="73" width="9.85546875" style="75" customWidth="1"/>
    <col min="74" max="16384" width="9.140625" style="3"/>
  </cols>
  <sheetData>
    <row r="1" spans="1:73" hidden="1" x14ac:dyDescent="0.2"/>
    <row r="2" spans="1:73" hidden="1" x14ac:dyDescent="0.2"/>
    <row r="3" spans="1:73" s="78" customFormat="1" ht="15.75" x14ac:dyDescent="0.25">
      <c r="A3" s="203" t="s">
        <v>42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76"/>
      <c r="Q3" s="76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</row>
    <row r="4" spans="1:73" s="78" customFormat="1" ht="15.75" hidden="1" x14ac:dyDescent="0.25">
      <c r="A4" s="162"/>
      <c r="B4" s="79"/>
      <c r="C4" s="162"/>
      <c r="D4" s="80"/>
      <c r="E4" s="162"/>
      <c r="F4" s="162"/>
      <c r="G4" s="28"/>
      <c r="H4" s="162"/>
      <c r="I4" s="162"/>
      <c r="J4" s="162"/>
      <c r="K4" s="162"/>
      <c r="L4" s="162"/>
      <c r="M4" s="81"/>
      <c r="N4" s="82"/>
      <c r="O4" s="83"/>
      <c r="P4" s="76"/>
      <c r="Q4" s="76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</row>
    <row r="5" spans="1:73" ht="13.5" thickBot="1" x14ac:dyDescent="0.25">
      <c r="B5" s="5"/>
      <c r="C5" s="1"/>
      <c r="E5" s="84"/>
      <c r="F5" s="1"/>
      <c r="G5" s="85"/>
      <c r="H5" s="1"/>
      <c r="I5" s="1"/>
      <c r="J5" s="1"/>
      <c r="K5" s="1"/>
      <c r="L5" s="1"/>
      <c r="M5" s="86"/>
      <c r="N5" s="87"/>
      <c r="O5" s="88"/>
    </row>
    <row r="6" spans="1:73" s="10" customFormat="1" ht="29.25" customHeight="1" x14ac:dyDescent="0.25">
      <c r="A6" s="204" t="s">
        <v>4</v>
      </c>
      <c r="B6" s="206" t="s">
        <v>0</v>
      </c>
      <c r="C6" s="208" t="s">
        <v>15</v>
      </c>
      <c r="D6" s="209" t="s">
        <v>1</v>
      </c>
      <c r="E6" s="211" t="s">
        <v>3</v>
      </c>
      <c r="F6" s="211"/>
      <c r="G6" s="211"/>
      <c r="H6" s="211" t="s">
        <v>7</v>
      </c>
      <c r="I6" s="211"/>
      <c r="J6" s="211"/>
      <c r="K6" s="211" t="s">
        <v>10</v>
      </c>
      <c r="L6" s="211"/>
      <c r="M6" s="212" t="s">
        <v>22</v>
      </c>
      <c r="N6" s="213"/>
      <c r="O6" s="214" t="s">
        <v>14</v>
      </c>
      <c r="P6" s="89"/>
      <c r="Q6" s="89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</row>
    <row r="7" spans="1:73" s="10" customFormat="1" ht="54" customHeight="1" thickBot="1" x14ac:dyDescent="0.3">
      <c r="A7" s="205"/>
      <c r="B7" s="207"/>
      <c r="C7" s="207"/>
      <c r="D7" s="210"/>
      <c r="E7" s="91" t="s">
        <v>5</v>
      </c>
      <c r="F7" s="91" t="s">
        <v>6</v>
      </c>
      <c r="G7" s="92" t="s">
        <v>41</v>
      </c>
      <c r="H7" s="93" t="s">
        <v>8</v>
      </c>
      <c r="I7" s="93" t="s">
        <v>9</v>
      </c>
      <c r="J7" s="93" t="s">
        <v>2</v>
      </c>
      <c r="K7" s="93" t="s">
        <v>11</v>
      </c>
      <c r="L7" s="93" t="s">
        <v>12</v>
      </c>
      <c r="M7" s="94" t="s">
        <v>13</v>
      </c>
      <c r="N7" s="95" t="s">
        <v>40</v>
      </c>
      <c r="O7" s="215"/>
      <c r="P7" s="89"/>
      <c r="Q7" s="89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</row>
    <row r="8" spans="1:73" s="38" customFormat="1" ht="11.25" customHeight="1" thickBot="1" x14ac:dyDescent="0.3">
      <c r="A8" s="96">
        <v>1</v>
      </c>
      <c r="B8" s="97">
        <v>2</v>
      </c>
      <c r="C8" s="97">
        <v>3</v>
      </c>
      <c r="D8" s="98">
        <v>4</v>
      </c>
      <c r="E8" s="99">
        <v>5</v>
      </c>
      <c r="F8" s="99">
        <v>6</v>
      </c>
      <c r="G8" s="100">
        <v>7</v>
      </c>
      <c r="H8" s="99">
        <v>8</v>
      </c>
      <c r="I8" s="97">
        <v>9</v>
      </c>
      <c r="J8" s="97">
        <v>10</v>
      </c>
      <c r="K8" s="97">
        <v>11</v>
      </c>
      <c r="L8" s="99">
        <v>12</v>
      </c>
      <c r="M8" s="101">
        <v>13</v>
      </c>
      <c r="N8" s="102">
        <v>14</v>
      </c>
      <c r="O8" s="103">
        <v>15</v>
      </c>
      <c r="P8" s="104"/>
      <c r="Q8" s="104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</row>
    <row r="9" spans="1:73" s="118" customFormat="1" ht="16.350000000000001" customHeight="1" x14ac:dyDescent="0.25">
      <c r="A9" s="106">
        <v>1</v>
      </c>
      <c r="B9" s="107" t="s">
        <v>43</v>
      </c>
      <c r="C9" s="108" t="s">
        <v>44</v>
      </c>
      <c r="D9" s="109" t="s">
        <v>107</v>
      </c>
      <c r="E9" s="110" t="s">
        <v>45</v>
      </c>
      <c r="F9" s="108">
        <v>10</v>
      </c>
      <c r="G9" s="111">
        <v>189000</v>
      </c>
      <c r="H9" s="108" t="s">
        <v>46</v>
      </c>
      <c r="I9" s="112">
        <v>41241</v>
      </c>
      <c r="J9" s="112">
        <v>41277</v>
      </c>
      <c r="K9" s="112">
        <v>41326</v>
      </c>
      <c r="L9" s="108">
        <v>48</v>
      </c>
      <c r="M9" s="113">
        <v>0</v>
      </c>
      <c r="N9" s="114">
        <v>0</v>
      </c>
      <c r="O9" s="115">
        <f>N9/G9</f>
        <v>0</v>
      </c>
      <c r="P9" s="116">
        <f>J9-I9</f>
        <v>36</v>
      </c>
      <c r="Q9" s="116">
        <f>K9-J9</f>
        <v>49</v>
      </c>
      <c r="R9" s="117">
        <f>Q9-1</f>
        <v>48</v>
      </c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</row>
    <row r="10" spans="1:73" s="118" customFormat="1" ht="16.350000000000001" customHeight="1" x14ac:dyDescent="0.25">
      <c r="A10" s="119">
        <v>2</v>
      </c>
      <c r="B10" s="120" t="s">
        <v>47</v>
      </c>
      <c r="C10" s="121" t="s">
        <v>48</v>
      </c>
      <c r="D10" s="122" t="s">
        <v>108</v>
      </c>
      <c r="E10" s="123" t="s">
        <v>49</v>
      </c>
      <c r="F10" s="121">
        <v>1</v>
      </c>
      <c r="G10" s="163">
        <v>4200</v>
      </c>
      <c r="H10" s="121" t="s">
        <v>50</v>
      </c>
      <c r="I10" s="124">
        <v>41304</v>
      </c>
      <c r="J10" s="124">
        <v>41316</v>
      </c>
      <c r="K10" s="124">
        <v>41327</v>
      </c>
      <c r="L10" s="121">
        <v>10</v>
      </c>
      <c r="M10" s="125">
        <v>0</v>
      </c>
      <c r="N10" s="165">
        <v>0</v>
      </c>
      <c r="O10" s="164">
        <f t="shared" ref="O10:O45" si="0">N10/G10</f>
        <v>0</v>
      </c>
      <c r="P10" s="116">
        <f t="shared" ref="P10:Q14" si="1">J10-I10</f>
        <v>12</v>
      </c>
      <c r="Q10" s="116">
        <f t="shared" si="1"/>
        <v>11</v>
      </c>
      <c r="R10" s="117">
        <f t="shared" ref="R10:R14" si="2">Q10-1</f>
        <v>10</v>
      </c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</row>
    <row r="11" spans="1:73" s="118" customFormat="1" ht="16.350000000000001" customHeight="1" x14ac:dyDescent="0.25">
      <c r="A11" s="119">
        <v>3</v>
      </c>
      <c r="B11" s="120" t="s">
        <v>51</v>
      </c>
      <c r="C11" s="121" t="s">
        <v>53</v>
      </c>
      <c r="D11" s="122" t="s">
        <v>111</v>
      </c>
      <c r="E11" s="123" t="s">
        <v>54</v>
      </c>
      <c r="F11" s="121">
        <v>1</v>
      </c>
      <c r="G11" s="163">
        <v>45000</v>
      </c>
      <c r="H11" s="121" t="s">
        <v>52</v>
      </c>
      <c r="I11" s="124">
        <v>41295</v>
      </c>
      <c r="J11" s="124">
        <v>41313</v>
      </c>
      <c r="K11" s="124">
        <v>41348</v>
      </c>
      <c r="L11" s="121">
        <v>34</v>
      </c>
      <c r="M11" s="125">
        <v>0</v>
      </c>
      <c r="N11" s="165">
        <v>0</v>
      </c>
      <c r="O11" s="164">
        <f t="shared" si="0"/>
        <v>0</v>
      </c>
      <c r="P11" s="116">
        <f t="shared" si="1"/>
        <v>18</v>
      </c>
      <c r="Q11" s="116">
        <f t="shared" si="1"/>
        <v>35</v>
      </c>
      <c r="R11" s="117">
        <f t="shared" si="2"/>
        <v>34</v>
      </c>
      <c r="S11" s="117"/>
      <c r="T11" s="126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</row>
    <row r="12" spans="1:73" s="118" customFormat="1" ht="16.350000000000001" customHeight="1" x14ac:dyDescent="0.25">
      <c r="A12" s="119">
        <v>4</v>
      </c>
      <c r="B12" s="120" t="s">
        <v>51</v>
      </c>
      <c r="C12" s="121" t="s">
        <v>53</v>
      </c>
      <c r="D12" s="122" t="s">
        <v>111</v>
      </c>
      <c r="E12" s="123" t="s">
        <v>54</v>
      </c>
      <c r="F12" s="121">
        <v>1</v>
      </c>
      <c r="G12" s="163">
        <v>45000</v>
      </c>
      <c r="H12" s="121" t="s">
        <v>52</v>
      </c>
      <c r="I12" s="124">
        <v>41295</v>
      </c>
      <c r="J12" s="124">
        <v>41313</v>
      </c>
      <c r="K12" s="124">
        <v>41351</v>
      </c>
      <c r="L12" s="121">
        <v>37</v>
      </c>
      <c r="M12" s="125">
        <v>0</v>
      </c>
      <c r="N12" s="165">
        <v>0</v>
      </c>
      <c r="O12" s="164">
        <f t="shared" si="0"/>
        <v>0</v>
      </c>
      <c r="P12" s="116">
        <f t="shared" si="1"/>
        <v>18</v>
      </c>
      <c r="Q12" s="116">
        <f t="shared" si="1"/>
        <v>38</v>
      </c>
      <c r="R12" s="117">
        <f t="shared" si="2"/>
        <v>37</v>
      </c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</row>
    <row r="13" spans="1:73" s="118" customFormat="1" ht="16.350000000000001" customHeight="1" x14ac:dyDescent="0.25">
      <c r="A13" s="119">
        <v>5</v>
      </c>
      <c r="B13" s="120" t="s">
        <v>51</v>
      </c>
      <c r="C13" s="121" t="s">
        <v>55</v>
      </c>
      <c r="D13" s="122" t="s">
        <v>111</v>
      </c>
      <c r="E13" s="123" t="s">
        <v>56</v>
      </c>
      <c r="F13" s="121">
        <v>1</v>
      </c>
      <c r="G13" s="163">
        <v>13186</v>
      </c>
      <c r="H13" s="121" t="s">
        <v>106</v>
      </c>
      <c r="I13" s="124">
        <v>41272</v>
      </c>
      <c r="J13" s="124">
        <v>41302</v>
      </c>
      <c r="K13" s="124">
        <v>41331</v>
      </c>
      <c r="L13" s="121">
        <v>28</v>
      </c>
      <c r="M13" s="125">
        <v>0</v>
      </c>
      <c r="N13" s="165">
        <v>0</v>
      </c>
      <c r="O13" s="164">
        <f t="shared" si="0"/>
        <v>0</v>
      </c>
      <c r="P13" s="116">
        <f>J13-I13</f>
        <v>30</v>
      </c>
      <c r="Q13" s="116">
        <f>K13-J13</f>
        <v>29</v>
      </c>
      <c r="R13" s="117">
        <f>Q13-1</f>
        <v>28</v>
      </c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</row>
    <row r="14" spans="1:73" s="118" customFormat="1" ht="16.350000000000001" customHeight="1" x14ac:dyDescent="0.25">
      <c r="A14" s="119">
        <v>6</v>
      </c>
      <c r="B14" s="120" t="s">
        <v>34</v>
      </c>
      <c r="C14" s="121" t="s">
        <v>58</v>
      </c>
      <c r="D14" s="122" t="s">
        <v>109</v>
      </c>
      <c r="E14" s="123" t="s">
        <v>59</v>
      </c>
      <c r="F14" s="121">
        <v>10</v>
      </c>
      <c r="G14" s="217">
        <v>240065</v>
      </c>
      <c r="H14" s="121" t="s">
        <v>57</v>
      </c>
      <c r="I14" s="124">
        <v>41309</v>
      </c>
      <c r="J14" s="127">
        <v>41320</v>
      </c>
      <c r="K14" s="127">
        <v>41324</v>
      </c>
      <c r="L14" s="121">
        <v>3</v>
      </c>
      <c r="M14" s="125">
        <v>0</v>
      </c>
      <c r="N14" s="165">
        <v>0</v>
      </c>
      <c r="O14" s="220">
        <f>N14/G14</f>
        <v>0</v>
      </c>
      <c r="P14" s="116">
        <f t="shared" si="1"/>
        <v>11</v>
      </c>
      <c r="Q14" s="116">
        <f t="shared" si="1"/>
        <v>4</v>
      </c>
      <c r="R14" s="117">
        <f t="shared" si="2"/>
        <v>3</v>
      </c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</row>
    <row r="15" spans="1:73" s="118" customFormat="1" ht="16.350000000000001" customHeight="1" x14ac:dyDescent="0.25">
      <c r="A15" s="119">
        <v>7</v>
      </c>
      <c r="B15" s="120" t="s">
        <v>34</v>
      </c>
      <c r="C15" s="121" t="s">
        <v>58</v>
      </c>
      <c r="D15" s="122" t="s">
        <v>109</v>
      </c>
      <c r="E15" s="123" t="s">
        <v>60</v>
      </c>
      <c r="F15" s="121">
        <v>2</v>
      </c>
      <c r="G15" s="218"/>
      <c r="H15" s="121" t="s">
        <v>57</v>
      </c>
      <c r="I15" s="124">
        <v>41309</v>
      </c>
      <c r="J15" s="127">
        <v>41320</v>
      </c>
      <c r="K15" s="127">
        <v>41324</v>
      </c>
      <c r="L15" s="121">
        <v>3</v>
      </c>
      <c r="M15" s="125">
        <v>0</v>
      </c>
      <c r="N15" s="165">
        <v>0</v>
      </c>
      <c r="O15" s="221"/>
      <c r="P15" s="116">
        <f t="shared" ref="P15:P36" si="3">J15-I15</f>
        <v>11</v>
      </c>
      <c r="Q15" s="116">
        <f t="shared" ref="Q15:Q36" si="4">K15-J15</f>
        <v>4</v>
      </c>
      <c r="R15" s="117">
        <f t="shared" ref="R15:R36" si="5">Q15-1</f>
        <v>3</v>
      </c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</row>
    <row r="16" spans="1:73" s="118" customFormat="1" ht="16.350000000000001" customHeight="1" x14ac:dyDescent="0.25">
      <c r="A16" s="119">
        <v>8</v>
      </c>
      <c r="B16" s="120" t="s">
        <v>34</v>
      </c>
      <c r="C16" s="121" t="s">
        <v>58</v>
      </c>
      <c r="D16" s="122" t="s">
        <v>109</v>
      </c>
      <c r="E16" s="123" t="s">
        <v>61</v>
      </c>
      <c r="F16" s="121">
        <v>20</v>
      </c>
      <c r="G16" s="218"/>
      <c r="H16" s="121" t="s">
        <v>57</v>
      </c>
      <c r="I16" s="124">
        <v>41309</v>
      </c>
      <c r="J16" s="127">
        <v>41320</v>
      </c>
      <c r="K16" s="127">
        <v>41324</v>
      </c>
      <c r="L16" s="121">
        <v>3</v>
      </c>
      <c r="M16" s="125">
        <v>0</v>
      </c>
      <c r="N16" s="165">
        <v>0</v>
      </c>
      <c r="O16" s="221"/>
      <c r="P16" s="116">
        <f t="shared" si="3"/>
        <v>11</v>
      </c>
      <c r="Q16" s="116">
        <f t="shared" si="4"/>
        <v>4</v>
      </c>
      <c r="R16" s="117">
        <f t="shared" si="5"/>
        <v>3</v>
      </c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</row>
    <row r="17" spans="1:73" s="118" customFormat="1" ht="16.350000000000001" customHeight="1" x14ac:dyDescent="0.25">
      <c r="A17" s="119">
        <v>9</v>
      </c>
      <c r="B17" s="120" t="s">
        <v>34</v>
      </c>
      <c r="C17" s="121" t="s">
        <v>58</v>
      </c>
      <c r="D17" s="122" t="s">
        <v>109</v>
      </c>
      <c r="E17" s="123" t="s">
        <v>62</v>
      </c>
      <c r="F17" s="121">
        <v>10</v>
      </c>
      <c r="G17" s="218"/>
      <c r="H17" s="121" t="s">
        <v>57</v>
      </c>
      <c r="I17" s="124">
        <v>41309</v>
      </c>
      <c r="J17" s="127">
        <v>41320</v>
      </c>
      <c r="K17" s="127">
        <v>41324</v>
      </c>
      <c r="L17" s="121">
        <v>3</v>
      </c>
      <c r="M17" s="125">
        <v>0</v>
      </c>
      <c r="N17" s="165">
        <v>0</v>
      </c>
      <c r="O17" s="221"/>
      <c r="P17" s="116">
        <f t="shared" si="3"/>
        <v>11</v>
      </c>
      <c r="Q17" s="116">
        <f t="shared" si="4"/>
        <v>4</v>
      </c>
      <c r="R17" s="117">
        <f t="shared" si="5"/>
        <v>3</v>
      </c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</row>
    <row r="18" spans="1:73" s="118" customFormat="1" ht="16.350000000000001" customHeight="1" x14ac:dyDescent="0.25">
      <c r="A18" s="119">
        <v>10</v>
      </c>
      <c r="B18" s="120" t="s">
        <v>34</v>
      </c>
      <c r="C18" s="121" t="s">
        <v>58</v>
      </c>
      <c r="D18" s="122" t="s">
        <v>109</v>
      </c>
      <c r="E18" s="123" t="s">
        <v>63</v>
      </c>
      <c r="F18" s="121">
        <v>5</v>
      </c>
      <c r="G18" s="218"/>
      <c r="H18" s="121" t="s">
        <v>57</v>
      </c>
      <c r="I18" s="124">
        <v>41309</v>
      </c>
      <c r="J18" s="127">
        <v>41320</v>
      </c>
      <c r="K18" s="127">
        <v>41324</v>
      </c>
      <c r="L18" s="121">
        <v>3</v>
      </c>
      <c r="M18" s="125">
        <v>0</v>
      </c>
      <c r="N18" s="165">
        <v>0</v>
      </c>
      <c r="O18" s="221"/>
      <c r="P18" s="116">
        <f t="shared" si="3"/>
        <v>11</v>
      </c>
      <c r="Q18" s="116">
        <f t="shared" si="4"/>
        <v>4</v>
      </c>
      <c r="R18" s="117">
        <f t="shared" si="5"/>
        <v>3</v>
      </c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</row>
    <row r="19" spans="1:73" s="118" customFormat="1" ht="16.350000000000001" customHeight="1" x14ac:dyDescent="0.25">
      <c r="A19" s="119">
        <v>11</v>
      </c>
      <c r="B19" s="120" t="s">
        <v>34</v>
      </c>
      <c r="C19" s="121" t="s">
        <v>58</v>
      </c>
      <c r="D19" s="122" t="s">
        <v>109</v>
      </c>
      <c r="E19" s="123" t="s">
        <v>64</v>
      </c>
      <c r="F19" s="121">
        <v>8</v>
      </c>
      <c r="G19" s="218"/>
      <c r="H19" s="121" t="s">
        <v>57</v>
      </c>
      <c r="I19" s="124">
        <v>41309</v>
      </c>
      <c r="J19" s="127">
        <v>41320</v>
      </c>
      <c r="K19" s="127">
        <v>41324</v>
      </c>
      <c r="L19" s="121">
        <v>3</v>
      </c>
      <c r="M19" s="125">
        <v>0</v>
      </c>
      <c r="N19" s="165">
        <v>0</v>
      </c>
      <c r="O19" s="221"/>
      <c r="P19" s="116">
        <f t="shared" si="3"/>
        <v>11</v>
      </c>
      <c r="Q19" s="116">
        <f t="shared" si="4"/>
        <v>4</v>
      </c>
      <c r="R19" s="117">
        <f t="shared" si="5"/>
        <v>3</v>
      </c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</row>
    <row r="20" spans="1:73" s="118" customFormat="1" ht="16.350000000000001" customHeight="1" x14ac:dyDescent="0.25">
      <c r="A20" s="119">
        <v>12</v>
      </c>
      <c r="B20" s="120" t="s">
        <v>34</v>
      </c>
      <c r="C20" s="121" t="s">
        <v>58</v>
      </c>
      <c r="D20" s="122" t="s">
        <v>109</v>
      </c>
      <c r="E20" s="123" t="s">
        <v>65</v>
      </c>
      <c r="F20" s="121">
        <v>20</v>
      </c>
      <c r="G20" s="218"/>
      <c r="H20" s="121" t="s">
        <v>57</v>
      </c>
      <c r="I20" s="124">
        <v>41309</v>
      </c>
      <c r="J20" s="127">
        <v>41320</v>
      </c>
      <c r="K20" s="127">
        <v>41324</v>
      </c>
      <c r="L20" s="121">
        <v>3</v>
      </c>
      <c r="M20" s="125">
        <v>0</v>
      </c>
      <c r="N20" s="165">
        <v>0</v>
      </c>
      <c r="O20" s="221"/>
      <c r="P20" s="116">
        <f t="shared" si="3"/>
        <v>11</v>
      </c>
      <c r="Q20" s="116">
        <f t="shared" si="4"/>
        <v>4</v>
      </c>
      <c r="R20" s="117">
        <f t="shared" si="5"/>
        <v>3</v>
      </c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</row>
    <row r="21" spans="1:73" s="118" customFormat="1" ht="16.350000000000001" customHeight="1" x14ac:dyDescent="0.25">
      <c r="A21" s="119">
        <v>13</v>
      </c>
      <c r="B21" s="120" t="s">
        <v>34</v>
      </c>
      <c r="C21" s="121" t="s">
        <v>58</v>
      </c>
      <c r="D21" s="122" t="s">
        <v>109</v>
      </c>
      <c r="E21" s="123" t="s">
        <v>61</v>
      </c>
      <c r="F21" s="121">
        <v>12</v>
      </c>
      <c r="G21" s="218"/>
      <c r="H21" s="121" t="s">
        <v>57</v>
      </c>
      <c r="I21" s="124">
        <v>41309</v>
      </c>
      <c r="J21" s="127">
        <v>41320</v>
      </c>
      <c r="K21" s="127">
        <v>41324</v>
      </c>
      <c r="L21" s="121">
        <v>3</v>
      </c>
      <c r="M21" s="125">
        <v>0</v>
      </c>
      <c r="N21" s="165">
        <v>0</v>
      </c>
      <c r="O21" s="221"/>
      <c r="P21" s="116">
        <f t="shared" si="3"/>
        <v>11</v>
      </c>
      <c r="Q21" s="116">
        <f t="shared" si="4"/>
        <v>4</v>
      </c>
      <c r="R21" s="117">
        <f t="shared" si="5"/>
        <v>3</v>
      </c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</row>
    <row r="22" spans="1:73" s="118" customFormat="1" ht="16.350000000000001" customHeight="1" x14ac:dyDescent="0.25">
      <c r="A22" s="119">
        <v>14</v>
      </c>
      <c r="B22" s="120" t="s">
        <v>34</v>
      </c>
      <c r="C22" s="121" t="s">
        <v>58</v>
      </c>
      <c r="D22" s="122" t="s">
        <v>109</v>
      </c>
      <c r="E22" s="123" t="s">
        <v>63</v>
      </c>
      <c r="F22" s="121">
        <v>20</v>
      </c>
      <c r="G22" s="218"/>
      <c r="H22" s="121" t="s">
        <v>57</v>
      </c>
      <c r="I22" s="124">
        <v>41309</v>
      </c>
      <c r="J22" s="127">
        <v>41320</v>
      </c>
      <c r="K22" s="127">
        <v>41324</v>
      </c>
      <c r="L22" s="121">
        <v>3</v>
      </c>
      <c r="M22" s="125">
        <v>0</v>
      </c>
      <c r="N22" s="165">
        <v>0</v>
      </c>
      <c r="O22" s="221"/>
      <c r="P22" s="116">
        <f t="shared" si="3"/>
        <v>11</v>
      </c>
      <c r="Q22" s="116">
        <f t="shared" si="4"/>
        <v>4</v>
      </c>
      <c r="R22" s="117">
        <f t="shared" si="5"/>
        <v>3</v>
      </c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</row>
    <row r="23" spans="1:73" s="118" customFormat="1" ht="16.350000000000001" customHeight="1" x14ac:dyDescent="0.25">
      <c r="A23" s="119">
        <v>15</v>
      </c>
      <c r="B23" s="120" t="s">
        <v>34</v>
      </c>
      <c r="C23" s="121" t="s">
        <v>58</v>
      </c>
      <c r="D23" s="122" t="s">
        <v>109</v>
      </c>
      <c r="E23" s="123" t="s">
        <v>36</v>
      </c>
      <c r="F23" s="121">
        <v>615</v>
      </c>
      <c r="G23" s="218"/>
      <c r="H23" s="121" t="s">
        <v>57</v>
      </c>
      <c r="I23" s="124">
        <v>41309</v>
      </c>
      <c r="J23" s="127">
        <v>41320</v>
      </c>
      <c r="K23" s="127">
        <v>41324</v>
      </c>
      <c r="L23" s="121">
        <v>3</v>
      </c>
      <c r="M23" s="125">
        <v>0</v>
      </c>
      <c r="N23" s="165">
        <v>0</v>
      </c>
      <c r="O23" s="221"/>
      <c r="P23" s="116">
        <f t="shared" si="3"/>
        <v>11</v>
      </c>
      <c r="Q23" s="116">
        <f t="shared" si="4"/>
        <v>4</v>
      </c>
      <c r="R23" s="117">
        <f t="shared" si="5"/>
        <v>3</v>
      </c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</row>
    <row r="24" spans="1:73" s="118" customFormat="1" ht="16.350000000000001" customHeight="1" x14ac:dyDescent="0.25">
      <c r="A24" s="119">
        <v>16</v>
      </c>
      <c r="B24" s="120" t="s">
        <v>34</v>
      </c>
      <c r="C24" s="121" t="s">
        <v>58</v>
      </c>
      <c r="D24" s="122" t="s">
        <v>109</v>
      </c>
      <c r="E24" s="123" t="s">
        <v>66</v>
      </c>
      <c r="F24" s="121">
        <v>8</v>
      </c>
      <c r="G24" s="219"/>
      <c r="H24" s="121" t="s">
        <v>57</v>
      </c>
      <c r="I24" s="124">
        <v>41309</v>
      </c>
      <c r="J24" s="127">
        <v>41320</v>
      </c>
      <c r="K24" s="127">
        <v>41324</v>
      </c>
      <c r="L24" s="121">
        <v>3</v>
      </c>
      <c r="M24" s="125">
        <v>0</v>
      </c>
      <c r="N24" s="165">
        <v>0</v>
      </c>
      <c r="O24" s="222"/>
      <c r="P24" s="116">
        <f t="shared" si="3"/>
        <v>11</v>
      </c>
      <c r="Q24" s="116">
        <f t="shared" si="4"/>
        <v>4</v>
      </c>
      <c r="R24" s="117">
        <f t="shared" si="5"/>
        <v>3</v>
      </c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</row>
    <row r="25" spans="1:73" s="118" customFormat="1" ht="16.350000000000001" customHeight="1" x14ac:dyDescent="0.25">
      <c r="A25" s="119">
        <v>17</v>
      </c>
      <c r="B25" s="120" t="s">
        <v>67</v>
      </c>
      <c r="C25" s="121" t="s">
        <v>68</v>
      </c>
      <c r="D25" s="122" t="s">
        <v>109</v>
      </c>
      <c r="E25" s="123" t="s">
        <v>69</v>
      </c>
      <c r="F25" s="121">
        <v>5</v>
      </c>
      <c r="G25" s="163">
        <v>7450</v>
      </c>
      <c r="H25" s="121" t="s">
        <v>70</v>
      </c>
      <c r="I25" s="124">
        <v>41303</v>
      </c>
      <c r="J25" s="127">
        <v>41316</v>
      </c>
      <c r="K25" s="127">
        <v>41324</v>
      </c>
      <c r="L25" s="121">
        <v>7</v>
      </c>
      <c r="M25" s="125">
        <v>0</v>
      </c>
      <c r="N25" s="165">
        <v>0</v>
      </c>
      <c r="O25" s="164">
        <f t="shared" si="0"/>
        <v>0</v>
      </c>
      <c r="P25" s="116">
        <f t="shared" si="3"/>
        <v>13</v>
      </c>
      <c r="Q25" s="116">
        <f t="shared" si="4"/>
        <v>8</v>
      </c>
      <c r="R25" s="117">
        <f t="shared" si="5"/>
        <v>7</v>
      </c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</row>
    <row r="26" spans="1:73" s="118" customFormat="1" ht="16.350000000000001" customHeight="1" x14ac:dyDescent="0.25">
      <c r="A26" s="119">
        <v>18</v>
      </c>
      <c r="B26" s="120" t="s">
        <v>67</v>
      </c>
      <c r="C26" s="121" t="s">
        <v>71</v>
      </c>
      <c r="D26" s="122" t="s">
        <v>109</v>
      </c>
      <c r="E26" s="123" t="s">
        <v>72</v>
      </c>
      <c r="F26" s="121">
        <v>4</v>
      </c>
      <c r="G26" s="163">
        <v>6400</v>
      </c>
      <c r="H26" s="121" t="s">
        <v>73</v>
      </c>
      <c r="I26" s="127">
        <v>41303</v>
      </c>
      <c r="J26" s="127">
        <v>41316</v>
      </c>
      <c r="K26" s="127">
        <v>41320</v>
      </c>
      <c r="L26" s="121">
        <v>3</v>
      </c>
      <c r="M26" s="125">
        <v>0</v>
      </c>
      <c r="N26" s="165">
        <v>0</v>
      </c>
      <c r="O26" s="164">
        <f t="shared" si="0"/>
        <v>0</v>
      </c>
      <c r="P26" s="116">
        <f t="shared" si="3"/>
        <v>13</v>
      </c>
      <c r="Q26" s="116">
        <f t="shared" si="4"/>
        <v>4</v>
      </c>
      <c r="R26" s="117">
        <f t="shared" si="5"/>
        <v>3</v>
      </c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</row>
    <row r="27" spans="1:73" s="118" customFormat="1" ht="16.350000000000001" customHeight="1" x14ac:dyDescent="0.25">
      <c r="A27" s="119">
        <v>19</v>
      </c>
      <c r="B27" s="120" t="s">
        <v>34</v>
      </c>
      <c r="C27" s="121" t="s">
        <v>75</v>
      </c>
      <c r="D27" s="122" t="s">
        <v>109</v>
      </c>
      <c r="E27" s="123" t="s">
        <v>36</v>
      </c>
      <c r="F27" s="121">
        <v>300</v>
      </c>
      <c r="G27" s="163">
        <v>32700</v>
      </c>
      <c r="H27" s="121" t="s">
        <v>74</v>
      </c>
      <c r="I27" s="124">
        <v>41309</v>
      </c>
      <c r="J27" s="127">
        <v>41320</v>
      </c>
      <c r="K27" s="127">
        <v>41324</v>
      </c>
      <c r="L27" s="121">
        <v>3</v>
      </c>
      <c r="M27" s="125">
        <v>0</v>
      </c>
      <c r="N27" s="165">
        <v>0</v>
      </c>
      <c r="O27" s="164">
        <f t="shared" si="0"/>
        <v>0</v>
      </c>
      <c r="P27" s="116">
        <f t="shared" si="3"/>
        <v>11</v>
      </c>
      <c r="Q27" s="116">
        <f t="shared" si="4"/>
        <v>4</v>
      </c>
      <c r="R27" s="117">
        <f t="shared" si="5"/>
        <v>3</v>
      </c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</row>
    <row r="28" spans="1:73" s="118" customFormat="1" ht="16.350000000000001" customHeight="1" x14ac:dyDescent="0.25">
      <c r="A28" s="119">
        <v>20</v>
      </c>
      <c r="B28" s="120" t="s">
        <v>35</v>
      </c>
      <c r="C28" s="121" t="s">
        <v>76</v>
      </c>
      <c r="D28" s="122" t="s">
        <v>109</v>
      </c>
      <c r="E28" s="123" t="s">
        <v>77</v>
      </c>
      <c r="F28" s="121">
        <v>2</v>
      </c>
      <c r="G28" s="163">
        <v>3000</v>
      </c>
      <c r="H28" s="121" t="s">
        <v>78</v>
      </c>
      <c r="I28" s="124">
        <v>41303</v>
      </c>
      <c r="J28" s="127">
        <v>41316</v>
      </c>
      <c r="K28" s="127">
        <v>41324</v>
      </c>
      <c r="L28" s="121">
        <v>7</v>
      </c>
      <c r="M28" s="125">
        <v>0</v>
      </c>
      <c r="N28" s="165">
        <v>0</v>
      </c>
      <c r="O28" s="164">
        <f t="shared" si="0"/>
        <v>0</v>
      </c>
      <c r="P28" s="116">
        <f t="shared" si="3"/>
        <v>13</v>
      </c>
      <c r="Q28" s="116">
        <f t="shared" si="4"/>
        <v>8</v>
      </c>
      <c r="R28" s="117">
        <f t="shared" si="5"/>
        <v>7</v>
      </c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</row>
    <row r="29" spans="1:73" s="118" customFormat="1" ht="16.350000000000001" customHeight="1" x14ac:dyDescent="0.25">
      <c r="A29" s="119">
        <v>21</v>
      </c>
      <c r="B29" s="120" t="s">
        <v>34</v>
      </c>
      <c r="C29" s="121" t="s">
        <v>79</v>
      </c>
      <c r="D29" s="122" t="s">
        <v>109</v>
      </c>
      <c r="E29" s="123" t="s">
        <v>72</v>
      </c>
      <c r="F29" s="121">
        <v>2</v>
      </c>
      <c r="G29" s="163">
        <v>3000</v>
      </c>
      <c r="H29" s="121" t="s">
        <v>80</v>
      </c>
      <c r="I29" s="124">
        <v>41303</v>
      </c>
      <c r="J29" s="127">
        <v>41316</v>
      </c>
      <c r="K29" s="127">
        <v>41324</v>
      </c>
      <c r="L29" s="121">
        <v>7</v>
      </c>
      <c r="M29" s="125">
        <v>0</v>
      </c>
      <c r="N29" s="165">
        <v>0</v>
      </c>
      <c r="O29" s="164">
        <f t="shared" si="0"/>
        <v>0</v>
      </c>
      <c r="P29" s="116">
        <f t="shared" si="3"/>
        <v>13</v>
      </c>
      <c r="Q29" s="116">
        <f t="shared" si="4"/>
        <v>8</v>
      </c>
      <c r="R29" s="117">
        <f t="shared" si="5"/>
        <v>7</v>
      </c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</row>
    <row r="30" spans="1:73" s="118" customFormat="1" ht="16.350000000000001" customHeight="1" x14ac:dyDescent="0.25">
      <c r="A30" s="119">
        <v>22</v>
      </c>
      <c r="B30" s="120" t="s">
        <v>34</v>
      </c>
      <c r="C30" s="121" t="s">
        <v>83</v>
      </c>
      <c r="D30" s="122" t="s">
        <v>109</v>
      </c>
      <c r="E30" s="123" t="s">
        <v>82</v>
      </c>
      <c r="F30" s="121">
        <v>30</v>
      </c>
      <c r="G30" s="163">
        <v>44699.998599999999</v>
      </c>
      <c r="H30" s="121" t="s">
        <v>81</v>
      </c>
      <c r="I30" s="124">
        <v>41303</v>
      </c>
      <c r="J30" s="127">
        <v>41316</v>
      </c>
      <c r="K30" s="127">
        <v>41330</v>
      </c>
      <c r="L30" s="121">
        <v>13</v>
      </c>
      <c r="M30" s="125">
        <v>0</v>
      </c>
      <c r="N30" s="165">
        <v>0</v>
      </c>
      <c r="O30" s="164">
        <f t="shared" si="0"/>
        <v>0</v>
      </c>
      <c r="P30" s="116">
        <f t="shared" si="3"/>
        <v>13</v>
      </c>
      <c r="Q30" s="116">
        <f t="shared" si="4"/>
        <v>14</v>
      </c>
      <c r="R30" s="117">
        <f t="shared" si="5"/>
        <v>13</v>
      </c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</row>
    <row r="31" spans="1:73" s="118" customFormat="1" ht="16.350000000000001" customHeight="1" x14ac:dyDescent="0.25">
      <c r="A31" s="119">
        <v>23</v>
      </c>
      <c r="B31" s="120" t="s">
        <v>34</v>
      </c>
      <c r="C31" s="121" t="s">
        <v>37</v>
      </c>
      <c r="D31" s="122" t="s">
        <v>109</v>
      </c>
      <c r="E31" s="123" t="s">
        <v>39</v>
      </c>
      <c r="F31" s="121">
        <v>708</v>
      </c>
      <c r="G31" s="163">
        <v>488520</v>
      </c>
      <c r="H31" s="121" t="s">
        <v>38</v>
      </c>
      <c r="I31" s="124">
        <v>41285</v>
      </c>
      <c r="J31" s="127">
        <v>41305</v>
      </c>
      <c r="K31" s="127">
        <v>41324</v>
      </c>
      <c r="L31" s="121">
        <v>18</v>
      </c>
      <c r="M31" s="125">
        <v>0</v>
      </c>
      <c r="N31" s="165">
        <v>0</v>
      </c>
      <c r="O31" s="164">
        <f t="shared" si="0"/>
        <v>0</v>
      </c>
      <c r="P31" s="116">
        <f t="shared" si="3"/>
        <v>20</v>
      </c>
      <c r="Q31" s="116">
        <f t="shared" si="4"/>
        <v>19</v>
      </c>
      <c r="R31" s="117">
        <f t="shared" si="5"/>
        <v>18</v>
      </c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</row>
    <row r="32" spans="1:73" s="118" customFormat="1" ht="16.350000000000001" customHeight="1" x14ac:dyDescent="0.25">
      <c r="A32" s="119">
        <v>24</v>
      </c>
      <c r="B32" s="120" t="s">
        <v>35</v>
      </c>
      <c r="C32" s="121" t="s">
        <v>84</v>
      </c>
      <c r="D32" s="122" t="s">
        <v>109</v>
      </c>
      <c r="E32" s="123" t="s">
        <v>66</v>
      </c>
      <c r="F32" s="121">
        <v>1</v>
      </c>
      <c r="G32" s="163">
        <v>1700</v>
      </c>
      <c r="H32" s="121" t="s">
        <v>85</v>
      </c>
      <c r="I32" s="124">
        <v>41303</v>
      </c>
      <c r="J32" s="127">
        <v>41316</v>
      </c>
      <c r="K32" s="127">
        <v>41330</v>
      </c>
      <c r="L32" s="121">
        <v>13</v>
      </c>
      <c r="M32" s="125">
        <v>0</v>
      </c>
      <c r="N32" s="165">
        <v>0</v>
      </c>
      <c r="O32" s="164">
        <f t="shared" si="0"/>
        <v>0</v>
      </c>
      <c r="P32" s="116">
        <f t="shared" si="3"/>
        <v>13</v>
      </c>
      <c r="Q32" s="116">
        <f t="shared" si="4"/>
        <v>14</v>
      </c>
      <c r="R32" s="117">
        <f t="shared" si="5"/>
        <v>13</v>
      </c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</row>
    <row r="33" spans="1:73" s="118" customFormat="1" ht="16.350000000000001" customHeight="1" x14ac:dyDescent="0.25">
      <c r="A33" s="119">
        <v>25</v>
      </c>
      <c r="B33" s="120" t="s">
        <v>90</v>
      </c>
      <c r="C33" s="121" t="s">
        <v>91</v>
      </c>
      <c r="D33" s="122" t="s">
        <v>110</v>
      </c>
      <c r="E33" s="123" t="s">
        <v>93</v>
      </c>
      <c r="F33" s="121">
        <v>182.8</v>
      </c>
      <c r="G33" s="217">
        <v>126070.81</v>
      </c>
      <c r="H33" s="121" t="s">
        <v>92</v>
      </c>
      <c r="I33" s="124">
        <v>41198</v>
      </c>
      <c r="J33" s="127">
        <v>41228</v>
      </c>
      <c r="K33" s="127">
        <v>41340</v>
      </c>
      <c r="L33" s="121">
        <v>111</v>
      </c>
      <c r="M33" s="125">
        <v>0</v>
      </c>
      <c r="N33" s="165">
        <v>0</v>
      </c>
      <c r="O33" s="220">
        <f t="shared" si="0"/>
        <v>0</v>
      </c>
      <c r="P33" s="116">
        <f t="shared" si="3"/>
        <v>30</v>
      </c>
      <c r="Q33" s="116">
        <f t="shared" si="4"/>
        <v>112</v>
      </c>
      <c r="R33" s="117">
        <f t="shared" si="5"/>
        <v>111</v>
      </c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</row>
    <row r="34" spans="1:73" s="118" customFormat="1" ht="16.350000000000001" customHeight="1" x14ac:dyDescent="0.25">
      <c r="A34" s="119">
        <v>26</v>
      </c>
      <c r="B34" s="120" t="s">
        <v>90</v>
      </c>
      <c r="C34" s="121" t="s">
        <v>91</v>
      </c>
      <c r="D34" s="122" t="s">
        <v>110</v>
      </c>
      <c r="E34" s="123" t="s">
        <v>94</v>
      </c>
      <c r="F34" s="121">
        <v>36.6</v>
      </c>
      <c r="G34" s="218"/>
      <c r="H34" s="121" t="s">
        <v>92</v>
      </c>
      <c r="I34" s="124">
        <v>41198</v>
      </c>
      <c r="J34" s="127">
        <v>41228</v>
      </c>
      <c r="K34" s="127">
        <v>41340</v>
      </c>
      <c r="L34" s="121">
        <v>111</v>
      </c>
      <c r="M34" s="125">
        <v>0</v>
      </c>
      <c r="N34" s="165">
        <v>0</v>
      </c>
      <c r="O34" s="221"/>
      <c r="P34" s="116">
        <f t="shared" si="3"/>
        <v>30</v>
      </c>
      <c r="Q34" s="116">
        <f t="shared" si="4"/>
        <v>112</v>
      </c>
      <c r="R34" s="117">
        <f t="shared" si="5"/>
        <v>111</v>
      </c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</row>
    <row r="35" spans="1:73" s="118" customFormat="1" ht="16.350000000000001" customHeight="1" x14ac:dyDescent="0.25">
      <c r="A35" s="119">
        <v>27</v>
      </c>
      <c r="B35" s="120" t="s">
        <v>90</v>
      </c>
      <c r="C35" s="121" t="s">
        <v>91</v>
      </c>
      <c r="D35" s="122" t="s">
        <v>110</v>
      </c>
      <c r="E35" s="123" t="s">
        <v>95</v>
      </c>
      <c r="F35" s="121">
        <v>3.3</v>
      </c>
      <c r="G35" s="219"/>
      <c r="H35" s="121" t="s">
        <v>92</v>
      </c>
      <c r="I35" s="124">
        <v>41198</v>
      </c>
      <c r="J35" s="127">
        <v>41228</v>
      </c>
      <c r="K35" s="127">
        <v>41340</v>
      </c>
      <c r="L35" s="121">
        <v>111</v>
      </c>
      <c r="M35" s="125">
        <v>0</v>
      </c>
      <c r="N35" s="165">
        <v>0</v>
      </c>
      <c r="O35" s="222"/>
      <c r="P35" s="116">
        <f t="shared" si="3"/>
        <v>30</v>
      </c>
      <c r="Q35" s="116">
        <f t="shared" si="4"/>
        <v>112</v>
      </c>
      <c r="R35" s="117">
        <f t="shared" si="5"/>
        <v>111</v>
      </c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</row>
    <row r="36" spans="1:73" s="118" customFormat="1" ht="16.350000000000001" customHeight="1" x14ac:dyDescent="0.25">
      <c r="A36" s="119">
        <v>28</v>
      </c>
      <c r="B36" s="120" t="s">
        <v>90</v>
      </c>
      <c r="C36" s="121" t="s">
        <v>91</v>
      </c>
      <c r="D36" s="122" t="s">
        <v>110</v>
      </c>
      <c r="E36" s="123" t="s">
        <v>93</v>
      </c>
      <c r="F36" s="121">
        <v>8.5</v>
      </c>
      <c r="G36" s="217">
        <v>21887.9</v>
      </c>
      <c r="H36" s="121" t="s">
        <v>92</v>
      </c>
      <c r="I36" s="124">
        <v>41198</v>
      </c>
      <c r="J36" s="127">
        <v>41228</v>
      </c>
      <c r="K36" s="127">
        <v>41340</v>
      </c>
      <c r="L36" s="121">
        <v>111</v>
      </c>
      <c r="M36" s="125">
        <v>0</v>
      </c>
      <c r="N36" s="165">
        <v>0</v>
      </c>
      <c r="O36" s="220">
        <f>N36/G36</f>
        <v>0</v>
      </c>
      <c r="P36" s="116">
        <f t="shared" si="3"/>
        <v>30</v>
      </c>
      <c r="Q36" s="116">
        <f t="shared" si="4"/>
        <v>112</v>
      </c>
      <c r="R36" s="117">
        <f t="shared" si="5"/>
        <v>111</v>
      </c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</row>
    <row r="37" spans="1:73" s="118" customFormat="1" ht="16.350000000000001" customHeight="1" x14ac:dyDescent="0.25">
      <c r="A37" s="119">
        <v>29</v>
      </c>
      <c r="B37" s="120" t="s">
        <v>90</v>
      </c>
      <c r="C37" s="121" t="s">
        <v>91</v>
      </c>
      <c r="D37" s="122" t="s">
        <v>110</v>
      </c>
      <c r="E37" s="123" t="s">
        <v>98</v>
      </c>
      <c r="F37" s="121">
        <v>91.3</v>
      </c>
      <c r="G37" s="219"/>
      <c r="H37" s="121" t="s">
        <v>92</v>
      </c>
      <c r="I37" s="124">
        <v>41198</v>
      </c>
      <c r="J37" s="127">
        <v>41228</v>
      </c>
      <c r="K37" s="127">
        <v>41340</v>
      </c>
      <c r="L37" s="121">
        <v>111</v>
      </c>
      <c r="M37" s="125">
        <v>0</v>
      </c>
      <c r="N37" s="165">
        <v>0</v>
      </c>
      <c r="O37" s="222"/>
      <c r="P37" s="116">
        <f t="shared" ref="P37:P40" si="6">J37-I37</f>
        <v>30</v>
      </c>
      <c r="Q37" s="116">
        <f t="shared" ref="Q37:Q40" si="7">K37-J37</f>
        <v>112</v>
      </c>
      <c r="R37" s="117">
        <f t="shared" ref="R37:R40" si="8">Q37-1</f>
        <v>111</v>
      </c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</row>
    <row r="38" spans="1:73" s="118" customFormat="1" ht="16.350000000000001" customHeight="1" x14ac:dyDescent="0.25">
      <c r="A38" s="119">
        <v>30</v>
      </c>
      <c r="B38" s="120" t="s">
        <v>90</v>
      </c>
      <c r="C38" s="121" t="s">
        <v>91</v>
      </c>
      <c r="D38" s="122" t="s">
        <v>110</v>
      </c>
      <c r="E38" s="123" t="s">
        <v>93</v>
      </c>
      <c r="F38" s="121">
        <v>17</v>
      </c>
      <c r="G38" s="217">
        <v>24598.94</v>
      </c>
      <c r="H38" s="121" t="s">
        <v>92</v>
      </c>
      <c r="I38" s="124">
        <v>41236</v>
      </c>
      <c r="J38" s="127">
        <v>41267</v>
      </c>
      <c r="K38" s="127">
        <v>41340</v>
      </c>
      <c r="L38" s="121">
        <v>72</v>
      </c>
      <c r="M38" s="125">
        <v>0</v>
      </c>
      <c r="N38" s="165">
        <v>0</v>
      </c>
      <c r="O38" s="220">
        <f t="shared" si="0"/>
        <v>0</v>
      </c>
      <c r="P38" s="116">
        <f t="shared" si="6"/>
        <v>31</v>
      </c>
      <c r="Q38" s="116">
        <f t="shared" si="7"/>
        <v>73</v>
      </c>
      <c r="R38" s="117">
        <f t="shared" si="8"/>
        <v>72</v>
      </c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</row>
    <row r="39" spans="1:73" s="118" customFormat="1" ht="16.350000000000001" customHeight="1" x14ac:dyDescent="0.25">
      <c r="A39" s="119">
        <v>31</v>
      </c>
      <c r="B39" s="120" t="s">
        <v>90</v>
      </c>
      <c r="C39" s="121" t="s">
        <v>91</v>
      </c>
      <c r="D39" s="122" t="s">
        <v>110</v>
      </c>
      <c r="E39" s="123" t="s">
        <v>94</v>
      </c>
      <c r="F39" s="121">
        <v>1.9</v>
      </c>
      <c r="G39" s="218"/>
      <c r="H39" s="121" t="s">
        <v>92</v>
      </c>
      <c r="I39" s="124">
        <v>41236</v>
      </c>
      <c r="J39" s="127">
        <v>41267</v>
      </c>
      <c r="K39" s="127">
        <v>41340</v>
      </c>
      <c r="L39" s="121">
        <v>72</v>
      </c>
      <c r="M39" s="125">
        <v>0</v>
      </c>
      <c r="N39" s="165">
        <v>0</v>
      </c>
      <c r="O39" s="221"/>
      <c r="P39" s="116">
        <f t="shared" si="6"/>
        <v>31</v>
      </c>
      <c r="Q39" s="116">
        <f t="shared" si="7"/>
        <v>73</v>
      </c>
      <c r="R39" s="117">
        <f t="shared" si="8"/>
        <v>72</v>
      </c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</row>
    <row r="40" spans="1:73" s="118" customFormat="1" ht="16.350000000000001" customHeight="1" x14ac:dyDescent="0.25">
      <c r="A40" s="119">
        <v>32</v>
      </c>
      <c r="B40" s="120" t="s">
        <v>90</v>
      </c>
      <c r="C40" s="121" t="s">
        <v>91</v>
      </c>
      <c r="D40" s="122" t="s">
        <v>110</v>
      </c>
      <c r="E40" s="123" t="s">
        <v>95</v>
      </c>
      <c r="F40" s="121">
        <v>22.3</v>
      </c>
      <c r="G40" s="219"/>
      <c r="H40" s="121" t="s">
        <v>92</v>
      </c>
      <c r="I40" s="124">
        <v>41236</v>
      </c>
      <c r="J40" s="127">
        <v>41267</v>
      </c>
      <c r="K40" s="127">
        <v>41340</v>
      </c>
      <c r="L40" s="121">
        <v>72</v>
      </c>
      <c r="M40" s="125">
        <v>0</v>
      </c>
      <c r="N40" s="165">
        <v>0</v>
      </c>
      <c r="O40" s="222"/>
      <c r="P40" s="116">
        <f t="shared" si="6"/>
        <v>31</v>
      </c>
      <c r="Q40" s="116">
        <f t="shared" si="7"/>
        <v>73</v>
      </c>
      <c r="R40" s="117">
        <f t="shared" si="8"/>
        <v>72</v>
      </c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</row>
    <row r="41" spans="1:73" s="118" customFormat="1" ht="16.350000000000001" customHeight="1" x14ac:dyDescent="0.25">
      <c r="A41" s="119">
        <v>33</v>
      </c>
      <c r="B41" s="120" t="s">
        <v>90</v>
      </c>
      <c r="C41" s="121" t="s">
        <v>91</v>
      </c>
      <c r="D41" s="122" t="s">
        <v>110</v>
      </c>
      <c r="E41" s="123" t="s">
        <v>99</v>
      </c>
      <c r="F41" s="121">
        <v>5.5</v>
      </c>
      <c r="G41" s="166">
        <v>1774.85</v>
      </c>
      <c r="H41" s="121" t="s">
        <v>92</v>
      </c>
      <c r="I41" s="124">
        <v>41236</v>
      </c>
      <c r="J41" s="127">
        <v>41267</v>
      </c>
      <c r="K41" s="127">
        <v>41340</v>
      </c>
      <c r="L41" s="121">
        <v>72</v>
      </c>
      <c r="M41" s="125">
        <v>0</v>
      </c>
      <c r="N41" s="165">
        <v>0</v>
      </c>
      <c r="O41" s="164">
        <f t="shared" ref="O41" si="9">N41/G41</f>
        <v>0</v>
      </c>
      <c r="P41" s="116">
        <f t="shared" ref="P41:P51" si="10">J41-I41</f>
        <v>31</v>
      </c>
      <c r="Q41" s="116">
        <f t="shared" ref="Q41:Q51" si="11">K41-J41</f>
        <v>73</v>
      </c>
      <c r="R41" s="117">
        <f t="shared" ref="R41:R51" si="12">Q41-1</f>
        <v>72</v>
      </c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</row>
    <row r="42" spans="1:73" s="118" customFormat="1" ht="16.350000000000001" customHeight="1" x14ac:dyDescent="0.25">
      <c r="A42" s="119">
        <v>34</v>
      </c>
      <c r="B42" s="120" t="s">
        <v>90</v>
      </c>
      <c r="C42" s="121" t="s">
        <v>91</v>
      </c>
      <c r="D42" s="122" t="s">
        <v>110</v>
      </c>
      <c r="E42" s="123" t="s">
        <v>87</v>
      </c>
      <c r="F42" s="121">
        <v>19.2</v>
      </c>
      <c r="G42" s="163">
        <v>5854</v>
      </c>
      <c r="H42" s="121" t="s">
        <v>92</v>
      </c>
      <c r="I42" s="124">
        <v>41262</v>
      </c>
      <c r="J42" s="127">
        <v>41292</v>
      </c>
      <c r="K42" s="127">
        <v>41340</v>
      </c>
      <c r="L42" s="121">
        <v>47</v>
      </c>
      <c r="M42" s="125">
        <v>0</v>
      </c>
      <c r="N42" s="165">
        <v>0</v>
      </c>
      <c r="O42" s="164">
        <f t="shared" si="0"/>
        <v>0</v>
      </c>
      <c r="P42" s="116">
        <f t="shared" ref="P42:P44" si="13">J42-I42</f>
        <v>30</v>
      </c>
      <c r="Q42" s="116">
        <f t="shared" ref="Q42:Q44" si="14">K42-J42</f>
        <v>48</v>
      </c>
      <c r="R42" s="117">
        <f t="shared" ref="R42:R44" si="15">Q42-1</f>
        <v>47</v>
      </c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</row>
    <row r="43" spans="1:73" s="118" customFormat="1" ht="16.350000000000001" customHeight="1" x14ac:dyDescent="0.25">
      <c r="A43" s="119">
        <v>35</v>
      </c>
      <c r="B43" s="120" t="s">
        <v>90</v>
      </c>
      <c r="C43" s="121" t="s">
        <v>91</v>
      </c>
      <c r="D43" s="122" t="s">
        <v>110</v>
      </c>
      <c r="E43" s="123" t="s">
        <v>99</v>
      </c>
      <c r="F43" s="121">
        <v>5.4</v>
      </c>
      <c r="G43" s="217">
        <v>5521.08</v>
      </c>
      <c r="H43" s="121" t="s">
        <v>92</v>
      </c>
      <c r="I43" s="124">
        <v>41262</v>
      </c>
      <c r="J43" s="127">
        <v>41292</v>
      </c>
      <c r="K43" s="127">
        <v>41340</v>
      </c>
      <c r="L43" s="121">
        <v>47</v>
      </c>
      <c r="M43" s="125">
        <v>0</v>
      </c>
      <c r="N43" s="165">
        <v>0</v>
      </c>
      <c r="O43" s="220">
        <f t="shared" ref="O43" si="16">N43/G43</f>
        <v>0</v>
      </c>
      <c r="P43" s="116">
        <f t="shared" si="13"/>
        <v>30</v>
      </c>
      <c r="Q43" s="116">
        <f t="shared" si="14"/>
        <v>48</v>
      </c>
      <c r="R43" s="117">
        <f t="shared" si="15"/>
        <v>47</v>
      </c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</row>
    <row r="44" spans="1:73" s="118" customFormat="1" ht="16.350000000000001" customHeight="1" x14ac:dyDescent="0.25">
      <c r="A44" s="119">
        <v>36</v>
      </c>
      <c r="B44" s="120" t="s">
        <v>90</v>
      </c>
      <c r="C44" s="121" t="s">
        <v>91</v>
      </c>
      <c r="D44" s="122" t="s">
        <v>110</v>
      </c>
      <c r="E44" s="123" t="s">
        <v>100</v>
      </c>
      <c r="F44" s="121">
        <v>11</v>
      </c>
      <c r="G44" s="219"/>
      <c r="H44" s="121" t="s">
        <v>92</v>
      </c>
      <c r="I44" s="124">
        <v>41262</v>
      </c>
      <c r="J44" s="127">
        <v>41292</v>
      </c>
      <c r="K44" s="127">
        <v>41340</v>
      </c>
      <c r="L44" s="121">
        <v>47</v>
      </c>
      <c r="M44" s="125">
        <v>0</v>
      </c>
      <c r="N44" s="165">
        <v>0</v>
      </c>
      <c r="O44" s="222"/>
      <c r="P44" s="116">
        <f t="shared" si="13"/>
        <v>30</v>
      </c>
      <c r="Q44" s="116">
        <f t="shared" si="14"/>
        <v>48</v>
      </c>
      <c r="R44" s="117">
        <f t="shared" si="15"/>
        <v>47</v>
      </c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</row>
    <row r="45" spans="1:73" s="118" customFormat="1" ht="16.350000000000001" customHeight="1" x14ac:dyDescent="0.25">
      <c r="A45" s="119">
        <v>37</v>
      </c>
      <c r="B45" s="120" t="s">
        <v>90</v>
      </c>
      <c r="C45" s="121" t="s">
        <v>91</v>
      </c>
      <c r="D45" s="122" t="s">
        <v>110</v>
      </c>
      <c r="E45" s="123" t="s">
        <v>93</v>
      </c>
      <c r="F45" s="121">
        <v>470</v>
      </c>
      <c r="G45" s="217">
        <v>379141.52</v>
      </c>
      <c r="H45" s="121" t="s">
        <v>92</v>
      </c>
      <c r="I45" s="124">
        <v>41290</v>
      </c>
      <c r="J45" s="127">
        <v>41320</v>
      </c>
      <c r="K45" s="127">
        <v>41340</v>
      </c>
      <c r="L45" s="121">
        <v>19</v>
      </c>
      <c r="M45" s="125">
        <v>0</v>
      </c>
      <c r="N45" s="165">
        <v>0</v>
      </c>
      <c r="O45" s="220">
        <f t="shared" si="0"/>
        <v>0</v>
      </c>
      <c r="P45" s="116">
        <f t="shared" si="10"/>
        <v>30</v>
      </c>
      <c r="Q45" s="116">
        <f t="shared" si="11"/>
        <v>20</v>
      </c>
      <c r="R45" s="117">
        <f t="shared" si="12"/>
        <v>19</v>
      </c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</row>
    <row r="46" spans="1:73" s="118" customFormat="1" ht="16.350000000000001" customHeight="1" x14ac:dyDescent="0.25">
      <c r="A46" s="119">
        <v>38</v>
      </c>
      <c r="B46" s="120" t="s">
        <v>90</v>
      </c>
      <c r="C46" s="121" t="s">
        <v>91</v>
      </c>
      <c r="D46" s="122" t="s">
        <v>110</v>
      </c>
      <c r="E46" s="123" t="s">
        <v>93</v>
      </c>
      <c r="F46" s="121">
        <v>70</v>
      </c>
      <c r="G46" s="218"/>
      <c r="H46" s="121" t="s">
        <v>92</v>
      </c>
      <c r="I46" s="124">
        <v>41290</v>
      </c>
      <c r="J46" s="127">
        <v>41320</v>
      </c>
      <c r="K46" s="127">
        <v>41340</v>
      </c>
      <c r="L46" s="121">
        <v>19</v>
      </c>
      <c r="M46" s="125">
        <v>0</v>
      </c>
      <c r="N46" s="165">
        <v>0</v>
      </c>
      <c r="O46" s="221"/>
      <c r="P46" s="116">
        <f t="shared" si="10"/>
        <v>30</v>
      </c>
      <c r="Q46" s="116">
        <f t="shared" si="11"/>
        <v>20</v>
      </c>
      <c r="R46" s="117">
        <f t="shared" si="12"/>
        <v>19</v>
      </c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</row>
    <row r="47" spans="1:73" s="118" customFormat="1" ht="15.75" customHeight="1" x14ac:dyDescent="0.25">
      <c r="A47" s="119">
        <v>39</v>
      </c>
      <c r="B47" s="120" t="s">
        <v>90</v>
      </c>
      <c r="C47" s="121" t="s">
        <v>91</v>
      </c>
      <c r="D47" s="122" t="s">
        <v>110</v>
      </c>
      <c r="E47" s="123" t="s">
        <v>96</v>
      </c>
      <c r="F47" s="121">
        <v>29.2</v>
      </c>
      <c r="G47" s="218"/>
      <c r="H47" s="121" t="s">
        <v>92</v>
      </c>
      <c r="I47" s="124">
        <v>41290</v>
      </c>
      <c r="J47" s="127">
        <v>41320</v>
      </c>
      <c r="K47" s="127">
        <v>41340</v>
      </c>
      <c r="L47" s="121">
        <v>19</v>
      </c>
      <c r="M47" s="125">
        <v>0</v>
      </c>
      <c r="N47" s="165">
        <v>0</v>
      </c>
      <c r="O47" s="221"/>
      <c r="P47" s="116">
        <f t="shared" si="10"/>
        <v>30</v>
      </c>
      <c r="Q47" s="116">
        <f t="shared" si="11"/>
        <v>20</v>
      </c>
      <c r="R47" s="117">
        <f t="shared" si="12"/>
        <v>19</v>
      </c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17"/>
      <c r="BU47" s="117"/>
    </row>
    <row r="48" spans="1:73" s="118" customFormat="1" ht="16.5" customHeight="1" x14ac:dyDescent="0.25">
      <c r="A48" s="119">
        <v>40</v>
      </c>
      <c r="B48" s="120" t="s">
        <v>90</v>
      </c>
      <c r="C48" s="121" t="s">
        <v>91</v>
      </c>
      <c r="D48" s="122" t="s">
        <v>110</v>
      </c>
      <c r="E48" s="123" t="s">
        <v>95</v>
      </c>
      <c r="F48" s="121">
        <v>152</v>
      </c>
      <c r="G48" s="219"/>
      <c r="H48" s="121" t="s">
        <v>92</v>
      </c>
      <c r="I48" s="124">
        <v>41290</v>
      </c>
      <c r="J48" s="127">
        <v>41320</v>
      </c>
      <c r="K48" s="127">
        <v>41340</v>
      </c>
      <c r="L48" s="121">
        <v>19</v>
      </c>
      <c r="M48" s="125">
        <v>0</v>
      </c>
      <c r="N48" s="165">
        <v>0</v>
      </c>
      <c r="O48" s="222"/>
      <c r="P48" s="116">
        <f t="shared" si="10"/>
        <v>30</v>
      </c>
      <c r="Q48" s="116">
        <f t="shared" si="11"/>
        <v>20</v>
      </c>
      <c r="R48" s="117">
        <f t="shared" si="12"/>
        <v>19</v>
      </c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</row>
    <row r="49" spans="1:73" s="118" customFormat="1" ht="16.350000000000001" customHeight="1" x14ac:dyDescent="0.25">
      <c r="A49" s="119">
        <v>41</v>
      </c>
      <c r="B49" s="120" t="s">
        <v>90</v>
      </c>
      <c r="C49" s="121" t="s">
        <v>91</v>
      </c>
      <c r="D49" s="122" t="s">
        <v>110</v>
      </c>
      <c r="E49" s="123" t="s">
        <v>99</v>
      </c>
      <c r="F49" s="121">
        <v>74.599999999999994</v>
      </c>
      <c r="G49" s="217">
        <v>93067.53</v>
      </c>
      <c r="H49" s="121" t="s">
        <v>92</v>
      </c>
      <c r="I49" s="124">
        <v>41290</v>
      </c>
      <c r="J49" s="127">
        <v>41320</v>
      </c>
      <c r="K49" s="127">
        <v>41340</v>
      </c>
      <c r="L49" s="121">
        <v>19</v>
      </c>
      <c r="M49" s="125">
        <v>0</v>
      </c>
      <c r="N49" s="165">
        <v>0</v>
      </c>
      <c r="O49" s="220">
        <f t="shared" ref="O49" si="17">N49/G49</f>
        <v>0</v>
      </c>
      <c r="P49" s="116">
        <f t="shared" si="10"/>
        <v>30</v>
      </c>
      <c r="Q49" s="116">
        <f t="shared" si="11"/>
        <v>20</v>
      </c>
      <c r="R49" s="117">
        <f t="shared" si="12"/>
        <v>19</v>
      </c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</row>
    <row r="50" spans="1:73" s="118" customFormat="1" ht="16.350000000000001" customHeight="1" x14ac:dyDescent="0.25">
      <c r="A50" s="119">
        <v>42</v>
      </c>
      <c r="B50" s="120" t="s">
        <v>90</v>
      </c>
      <c r="C50" s="121" t="s">
        <v>91</v>
      </c>
      <c r="D50" s="122" t="s">
        <v>110</v>
      </c>
      <c r="E50" s="123" t="s">
        <v>100</v>
      </c>
      <c r="F50" s="121">
        <v>90</v>
      </c>
      <c r="G50" s="218"/>
      <c r="H50" s="121" t="s">
        <v>92</v>
      </c>
      <c r="I50" s="124">
        <v>41290</v>
      </c>
      <c r="J50" s="127">
        <v>41320</v>
      </c>
      <c r="K50" s="127">
        <v>41340</v>
      </c>
      <c r="L50" s="121">
        <v>19</v>
      </c>
      <c r="M50" s="125">
        <v>0</v>
      </c>
      <c r="N50" s="165">
        <v>0</v>
      </c>
      <c r="O50" s="221"/>
      <c r="P50" s="116">
        <f t="shared" si="10"/>
        <v>30</v>
      </c>
      <c r="Q50" s="116">
        <f t="shared" si="11"/>
        <v>20</v>
      </c>
      <c r="R50" s="117">
        <f t="shared" si="12"/>
        <v>19</v>
      </c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</row>
    <row r="51" spans="1:73" s="118" customFormat="1" ht="16.350000000000001" customHeight="1" x14ac:dyDescent="0.25">
      <c r="A51" s="119">
        <v>43</v>
      </c>
      <c r="B51" s="120" t="s">
        <v>90</v>
      </c>
      <c r="C51" s="121" t="s">
        <v>91</v>
      </c>
      <c r="D51" s="122" t="s">
        <v>110</v>
      </c>
      <c r="E51" s="123" t="s">
        <v>93</v>
      </c>
      <c r="F51" s="121">
        <v>29.7</v>
      </c>
      <c r="G51" s="218"/>
      <c r="H51" s="121" t="s">
        <v>92</v>
      </c>
      <c r="I51" s="124">
        <v>41290</v>
      </c>
      <c r="J51" s="127">
        <v>41320</v>
      </c>
      <c r="K51" s="127">
        <v>41340</v>
      </c>
      <c r="L51" s="121">
        <v>19</v>
      </c>
      <c r="M51" s="125">
        <v>0</v>
      </c>
      <c r="N51" s="165">
        <v>0</v>
      </c>
      <c r="O51" s="221"/>
      <c r="P51" s="116">
        <f t="shared" si="10"/>
        <v>30</v>
      </c>
      <c r="Q51" s="116">
        <f t="shared" si="11"/>
        <v>20</v>
      </c>
      <c r="R51" s="117">
        <f t="shared" si="12"/>
        <v>19</v>
      </c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</row>
    <row r="52" spans="1:73" s="118" customFormat="1" ht="16.350000000000001" customHeight="1" x14ac:dyDescent="0.25">
      <c r="A52" s="119">
        <v>44</v>
      </c>
      <c r="B52" s="120" t="s">
        <v>90</v>
      </c>
      <c r="C52" s="121" t="s">
        <v>91</v>
      </c>
      <c r="D52" s="122" t="s">
        <v>110</v>
      </c>
      <c r="E52" s="123" t="s">
        <v>97</v>
      </c>
      <c r="F52" s="121">
        <v>19.600000000000001</v>
      </c>
      <c r="G52" s="218"/>
      <c r="H52" s="121" t="s">
        <v>92</v>
      </c>
      <c r="I52" s="124">
        <v>41290</v>
      </c>
      <c r="J52" s="127">
        <v>41320</v>
      </c>
      <c r="K52" s="127">
        <v>41340</v>
      </c>
      <c r="L52" s="121">
        <v>19</v>
      </c>
      <c r="M52" s="125">
        <v>0</v>
      </c>
      <c r="N52" s="165">
        <v>0</v>
      </c>
      <c r="O52" s="221"/>
      <c r="P52" s="116">
        <f t="shared" ref="P52:P54" si="18">J52-I52</f>
        <v>30</v>
      </c>
      <c r="Q52" s="116">
        <f t="shared" ref="Q52:Q55" si="19">K52-J52</f>
        <v>20</v>
      </c>
      <c r="R52" s="117">
        <f t="shared" ref="R52:R55" si="20">Q52-1</f>
        <v>19</v>
      </c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</row>
    <row r="53" spans="1:73" s="118" customFormat="1" ht="16.350000000000001" customHeight="1" x14ac:dyDescent="0.25">
      <c r="A53" s="119">
        <v>45</v>
      </c>
      <c r="B53" s="120" t="s">
        <v>90</v>
      </c>
      <c r="C53" s="121" t="s">
        <v>91</v>
      </c>
      <c r="D53" s="122" t="s">
        <v>110</v>
      </c>
      <c r="E53" s="123" t="s">
        <v>101</v>
      </c>
      <c r="F53" s="121">
        <v>18.100000000000001</v>
      </c>
      <c r="G53" s="219"/>
      <c r="H53" s="121" t="s">
        <v>92</v>
      </c>
      <c r="I53" s="124">
        <v>41290</v>
      </c>
      <c r="J53" s="127">
        <v>41320</v>
      </c>
      <c r="K53" s="127">
        <v>41340</v>
      </c>
      <c r="L53" s="121">
        <v>19</v>
      </c>
      <c r="M53" s="125">
        <v>0</v>
      </c>
      <c r="N53" s="165">
        <v>0</v>
      </c>
      <c r="O53" s="222"/>
      <c r="P53" s="116">
        <f t="shared" si="18"/>
        <v>30</v>
      </c>
      <c r="Q53" s="116">
        <f t="shared" si="19"/>
        <v>20</v>
      </c>
      <c r="R53" s="117">
        <f t="shared" si="20"/>
        <v>19</v>
      </c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</row>
    <row r="54" spans="1:73" s="118" customFormat="1" ht="16.350000000000001" customHeight="1" x14ac:dyDescent="0.25">
      <c r="A54" s="119">
        <v>46</v>
      </c>
      <c r="B54" s="120" t="s">
        <v>102</v>
      </c>
      <c r="C54" s="121" t="s">
        <v>103</v>
      </c>
      <c r="D54" s="122" t="s">
        <v>108</v>
      </c>
      <c r="E54" s="123" t="s">
        <v>104</v>
      </c>
      <c r="F54" s="121">
        <v>3</v>
      </c>
      <c r="G54" s="128">
        <v>1929012</v>
      </c>
      <c r="H54" s="121" t="s">
        <v>105</v>
      </c>
      <c r="I54" s="124">
        <v>41308</v>
      </c>
      <c r="J54" s="127">
        <v>41359</v>
      </c>
      <c r="K54" s="127">
        <v>41365</v>
      </c>
      <c r="L54" s="121">
        <v>5</v>
      </c>
      <c r="M54" s="125">
        <v>0</v>
      </c>
      <c r="N54" s="165">
        <v>0</v>
      </c>
      <c r="O54" s="164">
        <f t="shared" ref="O54" si="21">N54/G54</f>
        <v>0</v>
      </c>
      <c r="P54" s="116">
        <f t="shared" si="18"/>
        <v>51</v>
      </c>
      <c r="Q54" s="116">
        <f t="shared" si="19"/>
        <v>6</v>
      </c>
      <c r="R54" s="117">
        <f t="shared" si="20"/>
        <v>5</v>
      </c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</row>
    <row r="55" spans="1:73" s="118" customFormat="1" ht="16.350000000000001" customHeight="1" x14ac:dyDescent="0.25">
      <c r="A55" s="119">
        <v>47</v>
      </c>
      <c r="B55" s="120" t="s">
        <v>33</v>
      </c>
      <c r="C55" s="121" t="s">
        <v>86</v>
      </c>
      <c r="D55" s="122" t="s">
        <v>108</v>
      </c>
      <c r="E55" s="123" t="s">
        <v>89</v>
      </c>
      <c r="F55" s="121">
        <v>94.8</v>
      </c>
      <c r="G55" s="163">
        <v>12324</v>
      </c>
      <c r="H55" s="121" t="s">
        <v>88</v>
      </c>
      <c r="I55" s="124">
        <v>41304</v>
      </c>
      <c r="J55" s="127">
        <v>41334</v>
      </c>
      <c r="K55" s="127">
        <v>41360</v>
      </c>
      <c r="L55" s="121">
        <v>25</v>
      </c>
      <c r="M55" s="125">
        <v>0</v>
      </c>
      <c r="N55" s="165">
        <v>0</v>
      </c>
      <c r="O55" s="164">
        <f>N55/G55</f>
        <v>0</v>
      </c>
      <c r="P55" s="116">
        <f>J55-I55</f>
        <v>30</v>
      </c>
      <c r="Q55" s="116">
        <f t="shared" si="19"/>
        <v>26</v>
      </c>
      <c r="R55" s="117">
        <f t="shared" si="20"/>
        <v>25</v>
      </c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</row>
    <row r="56" spans="1:73" s="9" customFormat="1" ht="20.25" customHeight="1" thickBot="1" x14ac:dyDescent="0.3">
      <c r="A56" s="129"/>
      <c r="B56" s="130" t="s">
        <v>24</v>
      </c>
      <c r="C56" s="131"/>
      <c r="D56" s="132"/>
      <c r="E56" s="133"/>
      <c r="F56" s="131"/>
      <c r="G56" s="134">
        <f>SUM(G9:G55)</f>
        <v>3723173.6286000004</v>
      </c>
      <c r="H56" s="135"/>
      <c r="I56" s="136"/>
      <c r="J56" s="136"/>
      <c r="K56" s="136"/>
      <c r="L56" s="135"/>
      <c r="M56" s="137"/>
      <c r="N56" s="167">
        <f>SUM(N9:N55)</f>
        <v>0</v>
      </c>
      <c r="O56" s="138"/>
      <c r="P56" s="139"/>
      <c r="Q56" s="139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</row>
    <row r="57" spans="1:73" s="9" customFormat="1" ht="20.25" customHeight="1" x14ac:dyDescent="0.25">
      <c r="A57" s="57"/>
      <c r="B57" s="140"/>
      <c r="C57" s="141"/>
      <c r="D57" s="142"/>
      <c r="E57" s="143"/>
      <c r="F57" s="141"/>
      <c r="G57" s="144"/>
      <c r="H57" s="145"/>
      <c r="I57" s="146"/>
      <c r="J57" s="146"/>
      <c r="K57" s="146"/>
      <c r="L57" s="145"/>
      <c r="M57" s="147"/>
      <c r="N57" s="168"/>
      <c r="O57" s="148"/>
      <c r="P57" s="139"/>
      <c r="Q57" s="139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</row>
    <row r="58" spans="1:73" s="9" customFormat="1" ht="20.25" customHeight="1" x14ac:dyDescent="0.25">
      <c r="A58" s="57"/>
      <c r="B58" s="140"/>
      <c r="C58" s="141"/>
      <c r="D58" s="142"/>
      <c r="E58" s="143"/>
      <c r="F58" s="141"/>
      <c r="G58" s="144"/>
      <c r="H58" s="145"/>
      <c r="I58" s="146"/>
      <c r="J58" s="146"/>
      <c r="K58" s="146"/>
      <c r="L58" s="145"/>
      <c r="M58" s="147"/>
      <c r="N58" s="168"/>
      <c r="O58" s="148"/>
      <c r="P58" s="139"/>
      <c r="Q58" s="139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</row>
    <row r="61" spans="1:73" s="184" customFormat="1" ht="14.25" customHeight="1" x14ac:dyDescent="0.25">
      <c r="A61" s="173"/>
      <c r="B61" s="174" t="s">
        <v>30</v>
      </c>
      <c r="C61" s="175"/>
      <c r="D61" s="176"/>
      <c r="E61" s="175"/>
      <c r="F61" s="177"/>
      <c r="G61" s="178"/>
      <c r="H61" s="179"/>
      <c r="I61" s="178"/>
      <c r="J61" s="180" t="s">
        <v>32</v>
      </c>
      <c r="K61" s="175"/>
      <c r="L61" s="181"/>
      <c r="M61" s="181"/>
      <c r="N61" s="182"/>
      <c r="O61" s="181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  <c r="AZ61" s="183"/>
      <c r="BA61" s="183"/>
      <c r="BB61" s="183"/>
      <c r="BC61" s="183"/>
      <c r="BD61" s="183"/>
      <c r="BE61" s="183"/>
      <c r="BF61" s="183"/>
      <c r="BG61" s="183"/>
      <c r="BH61" s="183"/>
      <c r="BI61" s="183"/>
      <c r="BJ61" s="183"/>
      <c r="BK61" s="183"/>
      <c r="BL61" s="183"/>
      <c r="BM61" s="183"/>
      <c r="BN61" s="183"/>
      <c r="BO61" s="183"/>
      <c r="BP61" s="183"/>
      <c r="BQ61" s="183"/>
      <c r="BR61" s="183"/>
      <c r="BS61" s="183"/>
      <c r="BT61" s="183"/>
      <c r="BU61" s="183"/>
    </row>
    <row r="62" spans="1:73" s="184" customFormat="1" ht="14.25" customHeight="1" x14ac:dyDescent="0.25">
      <c r="A62" s="173"/>
      <c r="B62" s="174"/>
      <c r="C62" s="175"/>
      <c r="D62" s="176"/>
      <c r="E62" s="175"/>
      <c r="F62" s="185"/>
      <c r="G62" s="178"/>
      <c r="H62" s="178"/>
      <c r="I62" s="178"/>
      <c r="J62" s="180"/>
      <c r="K62" s="175"/>
      <c r="L62" s="181"/>
      <c r="M62" s="181"/>
      <c r="N62" s="182"/>
      <c r="O62" s="181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  <c r="AZ62" s="183"/>
      <c r="BA62" s="183"/>
      <c r="BB62" s="183"/>
      <c r="BC62" s="183"/>
      <c r="BD62" s="183"/>
      <c r="BE62" s="183"/>
      <c r="BF62" s="183"/>
      <c r="BG62" s="183"/>
      <c r="BH62" s="183"/>
      <c r="BI62" s="183"/>
      <c r="BJ62" s="183"/>
      <c r="BK62" s="183"/>
      <c r="BL62" s="183"/>
      <c r="BM62" s="183"/>
      <c r="BN62" s="183"/>
      <c r="BO62" s="183"/>
      <c r="BP62" s="183"/>
      <c r="BQ62" s="183"/>
      <c r="BR62" s="183"/>
      <c r="BS62" s="183"/>
      <c r="BT62" s="183"/>
      <c r="BU62" s="183"/>
    </row>
    <row r="63" spans="1:73" s="184" customFormat="1" ht="14.25" customHeight="1" x14ac:dyDescent="0.25">
      <c r="A63" s="173"/>
      <c r="B63" s="174"/>
      <c r="C63" s="175"/>
      <c r="D63" s="176"/>
      <c r="E63" s="175"/>
      <c r="F63" s="185"/>
      <c r="G63" s="178"/>
      <c r="H63" s="178"/>
      <c r="I63" s="178"/>
      <c r="J63" s="180"/>
      <c r="K63" s="175"/>
      <c r="L63" s="181"/>
      <c r="M63" s="181"/>
      <c r="N63" s="182"/>
      <c r="O63" s="181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3"/>
      <c r="BN63" s="183"/>
      <c r="BO63" s="183"/>
      <c r="BP63" s="183"/>
      <c r="BQ63" s="183"/>
      <c r="BR63" s="183"/>
      <c r="BS63" s="183"/>
      <c r="BT63" s="183"/>
      <c r="BU63" s="183"/>
    </row>
    <row r="64" spans="1:73" s="184" customFormat="1" ht="14.25" customHeight="1" x14ac:dyDescent="0.25">
      <c r="A64" s="173"/>
      <c r="B64" s="174" t="s">
        <v>31</v>
      </c>
      <c r="C64" s="175"/>
      <c r="D64" s="176"/>
      <c r="E64" s="175"/>
      <c r="F64" s="185"/>
      <c r="G64" s="178"/>
      <c r="H64" s="178"/>
      <c r="I64" s="178"/>
      <c r="J64" s="180" t="s">
        <v>27</v>
      </c>
      <c r="K64" s="175"/>
      <c r="L64" s="181"/>
      <c r="M64" s="181"/>
      <c r="N64" s="182"/>
      <c r="O64" s="181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83"/>
      <c r="BD64" s="183"/>
      <c r="BE64" s="183"/>
      <c r="BF64" s="183"/>
      <c r="BG64" s="183"/>
      <c r="BH64" s="183"/>
      <c r="BI64" s="183"/>
      <c r="BJ64" s="183"/>
      <c r="BK64" s="183"/>
      <c r="BL64" s="183"/>
      <c r="BM64" s="183"/>
      <c r="BN64" s="183"/>
      <c r="BO64" s="183"/>
      <c r="BP64" s="183"/>
      <c r="BQ64" s="183"/>
      <c r="BR64" s="183"/>
      <c r="BS64" s="183"/>
      <c r="BT64" s="183"/>
      <c r="BU64" s="183"/>
    </row>
    <row r="65" spans="1:73" s="191" customFormat="1" ht="14.25" customHeight="1" x14ac:dyDescent="0.25">
      <c r="A65" s="186"/>
      <c r="B65" s="174"/>
      <c r="C65" s="175"/>
      <c r="D65" s="176"/>
      <c r="E65" s="175"/>
      <c r="F65" s="185"/>
      <c r="G65" s="178"/>
      <c r="H65" s="187"/>
      <c r="I65" s="178"/>
      <c r="J65" s="178"/>
      <c r="K65" s="175"/>
      <c r="L65" s="188"/>
      <c r="M65" s="188"/>
      <c r="N65" s="189"/>
      <c r="O65" s="188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0"/>
      <c r="BN65" s="190"/>
      <c r="BO65" s="190"/>
      <c r="BP65" s="190"/>
      <c r="BQ65" s="190"/>
      <c r="BR65" s="190"/>
      <c r="BS65" s="190"/>
      <c r="BT65" s="190"/>
      <c r="BU65" s="190"/>
    </row>
    <row r="66" spans="1:73" s="184" customFormat="1" ht="14.25" customHeight="1" x14ac:dyDescent="0.25">
      <c r="A66" s="216" t="s">
        <v>28</v>
      </c>
      <c r="B66" s="216"/>
      <c r="C66" s="176"/>
      <c r="D66" s="176"/>
      <c r="E66" s="192"/>
      <c r="F66" s="185"/>
      <c r="G66" s="178"/>
      <c r="H66" s="187"/>
      <c r="I66" s="192"/>
      <c r="J66" s="178"/>
      <c r="K66" s="178"/>
      <c r="L66" s="181"/>
      <c r="M66" s="181"/>
      <c r="N66" s="182"/>
      <c r="O66" s="181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3"/>
      <c r="AT66" s="183"/>
      <c r="AU66" s="183"/>
      <c r="AV66" s="183"/>
      <c r="AW66" s="183"/>
      <c r="AX66" s="183"/>
      <c r="AY66" s="183"/>
      <c r="AZ66" s="183"/>
      <c r="BA66" s="183"/>
      <c r="BB66" s="183"/>
      <c r="BC66" s="183"/>
      <c r="BD66" s="183"/>
      <c r="BE66" s="183"/>
      <c r="BF66" s="183"/>
      <c r="BG66" s="183"/>
      <c r="BH66" s="183"/>
      <c r="BI66" s="183"/>
      <c r="BJ66" s="183"/>
      <c r="BK66" s="183"/>
      <c r="BL66" s="183"/>
      <c r="BM66" s="183"/>
      <c r="BN66" s="183"/>
      <c r="BO66" s="183"/>
      <c r="BP66" s="183"/>
      <c r="BQ66" s="183"/>
      <c r="BR66" s="183"/>
      <c r="BS66" s="183"/>
      <c r="BT66" s="183"/>
      <c r="BU66" s="183"/>
    </row>
    <row r="67" spans="1:73" s="161" customFormat="1" ht="13.5" x14ac:dyDescent="0.25">
      <c r="A67" s="149"/>
      <c r="B67" s="150"/>
      <c r="C67" s="151"/>
      <c r="D67" s="151"/>
      <c r="E67" s="150"/>
      <c r="F67" s="152"/>
      <c r="G67" s="153"/>
      <c r="H67" s="154"/>
      <c r="I67" s="150"/>
      <c r="J67" s="153"/>
      <c r="K67" s="153"/>
      <c r="L67" s="155"/>
      <c r="M67" s="156"/>
      <c r="N67" s="157"/>
      <c r="O67" s="158"/>
      <c r="P67" s="159"/>
      <c r="Q67" s="159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0"/>
      <c r="BC67" s="160"/>
      <c r="BD67" s="160"/>
      <c r="BE67" s="160"/>
      <c r="BF67" s="160"/>
      <c r="BG67" s="160"/>
      <c r="BH67" s="160"/>
      <c r="BI67" s="160"/>
      <c r="BJ67" s="160"/>
      <c r="BK67" s="160"/>
      <c r="BL67" s="160"/>
      <c r="BM67" s="160"/>
      <c r="BN67" s="160"/>
      <c r="BO67" s="160"/>
      <c r="BP67" s="160"/>
      <c r="BQ67" s="160"/>
      <c r="BR67" s="160"/>
      <c r="BS67" s="160"/>
      <c r="BT67" s="160"/>
      <c r="BU67" s="160"/>
    </row>
  </sheetData>
  <mergeCells count="25">
    <mergeCell ref="A66:B66"/>
    <mergeCell ref="G14:G24"/>
    <mergeCell ref="O14:O24"/>
    <mergeCell ref="G33:G35"/>
    <mergeCell ref="G38:G40"/>
    <mergeCell ref="G45:G48"/>
    <mergeCell ref="O45:O48"/>
    <mergeCell ref="G49:G53"/>
    <mergeCell ref="O49:O53"/>
    <mergeCell ref="G36:G37"/>
    <mergeCell ref="O33:O35"/>
    <mergeCell ref="O36:O37"/>
    <mergeCell ref="O38:O40"/>
    <mergeCell ref="G43:G44"/>
    <mergeCell ref="O43:O44"/>
    <mergeCell ref="A3:O3"/>
    <mergeCell ref="A6:A7"/>
    <mergeCell ref="B6:B7"/>
    <mergeCell ref="C6:C7"/>
    <mergeCell ref="D6:D7"/>
    <mergeCell ref="E6:G6"/>
    <mergeCell ref="H6:J6"/>
    <mergeCell ref="K6:L6"/>
    <mergeCell ref="M6:N6"/>
    <mergeCell ref="O6:O7"/>
  </mergeCells>
  <printOptions horizontalCentered="1"/>
  <pageMargins left="0.19685039370078741" right="0" top="0.39370078740157483" bottom="0" header="0.23622047244094491" footer="0"/>
  <pageSetup paperSize="9" scale="75" fitToHeight="2" orientation="landscape" r:id="rId1"/>
  <colBreaks count="1" manualBreakCount="1">
    <brk id="15" min="2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view="pageBreakPreview" zoomScaleSheetLayoutView="100" workbookViewId="0">
      <pane ySplit="7" topLeftCell="A8" activePane="bottomLeft" state="frozen"/>
      <selection pane="bottomLeft" activeCell="C8" sqref="C8:C14"/>
    </sheetView>
  </sheetViews>
  <sheetFormatPr defaultColWidth="9" defaultRowHeight="12.75" x14ac:dyDescent="0.2"/>
  <cols>
    <col min="1" max="1" width="4" style="4" customWidth="1"/>
    <col min="2" max="2" width="40.28515625" style="6" customWidth="1"/>
    <col min="3" max="3" width="8.7109375" style="3" customWidth="1"/>
    <col min="4" max="4" width="14.5703125" style="27" customWidth="1"/>
    <col min="5" max="5" width="5.7109375" style="3" customWidth="1"/>
    <col min="6" max="6" width="12" style="8" customWidth="1"/>
    <col min="7" max="7" width="9.140625" style="23" customWidth="1"/>
    <col min="8" max="8" width="7.42578125" style="3" customWidth="1"/>
    <col min="9" max="9" width="13.5703125" style="27" customWidth="1"/>
    <col min="10" max="10" width="10.7109375" style="23" customWidth="1"/>
    <col min="11" max="16384" width="9" style="3"/>
  </cols>
  <sheetData>
    <row r="1" spans="1:10" hidden="1" x14ac:dyDescent="0.2"/>
    <row r="2" spans="1:10" s="19" customFormat="1" ht="15.75" x14ac:dyDescent="0.25">
      <c r="A2" s="203" t="s">
        <v>112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0" s="19" customFormat="1" ht="15.75" x14ac:dyDescent="0.25">
      <c r="A3" s="54"/>
      <c r="B3" s="54"/>
      <c r="C3" s="54"/>
      <c r="D3" s="39"/>
      <c r="E3" s="54"/>
      <c r="F3" s="28"/>
      <c r="G3" s="54"/>
      <c r="H3" s="54"/>
      <c r="I3" s="39"/>
      <c r="J3" s="54"/>
    </row>
    <row r="4" spans="1:10" s="2" customFormat="1" ht="13.5" thickBot="1" x14ac:dyDescent="0.25">
      <c r="A4" s="1"/>
      <c r="B4" s="5"/>
      <c r="D4" s="29"/>
      <c r="F4" s="7"/>
      <c r="G4" s="20"/>
      <c r="I4" s="29"/>
      <c r="J4" s="20"/>
    </row>
    <row r="5" spans="1:10" s="9" customFormat="1" ht="42.75" customHeight="1" x14ac:dyDescent="0.25">
      <c r="A5" s="204" t="s">
        <v>17</v>
      </c>
      <c r="B5" s="211" t="s">
        <v>0</v>
      </c>
      <c r="C5" s="226" t="s">
        <v>18</v>
      </c>
      <c r="D5" s="228" t="s">
        <v>20</v>
      </c>
      <c r="E5" s="211" t="s">
        <v>23</v>
      </c>
      <c r="F5" s="211"/>
      <c r="G5" s="211"/>
      <c r="H5" s="211" t="s">
        <v>21</v>
      </c>
      <c r="I5" s="211"/>
      <c r="J5" s="223"/>
    </row>
    <row r="6" spans="1:10" s="9" customFormat="1" ht="38.25" x14ac:dyDescent="0.25">
      <c r="A6" s="224"/>
      <c r="B6" s="225"/>
      <c r="C6" s="227"/>
      <c r="D6" s="229"/>
      <c r="E6" s="56" t="s">
        <v>6</v>
      </c>
      <c r="F6" s="30" t="s">
        <v>16</v>
      </c>
      <c r="G6" s="31" t="s">
        <v>19</v>
      </c>
      <c r="H6" s="56" t="s">
        <v>6</v>
      </c>
      <c r="I6" s="30" t="s">
        <v>16</v>
      </c>
      <c r="J6" s="32" t="s">
        <v>19</v>
      </c>
    </row>
    <row r="7" spans="1:10" s="38" customFormat="1" ht="11.25" customHeight="1" thickBot="1" x14ac:dyDescent="0.3">
      <c r="A7" s="34">
        <v>1</v>
      </c>
      <c r="B7" s="35">
        <v>2</v>
      </c>
      <c r="C7" s="35">
        <v>3</v>
      </c>
      <c r="D7" s="42">
        <v>4</v>
      </c>
      <c r="E7" s="35">
        <v>5</v>
      </c>
      <c r="F7" s="68">
        <v>6</v>
      </c>
      <c r="G7" s="36">
        <v>7</v>
      </c>
      <c r="H7" s="35">
        <v>8</v>
      </c>
      <c r="I7" s="42">
        <v>9</v>
      </c>
      <c r="J7" s="37">
        <v>10</v>
      </c>
    </row>
    <row r="8" spans="1:10" s="40" customFormat="1" ht="20.25" customHeight="1" x14ac:dyDescent="0.25">
      <c r="A8" s="48">
        <v>1</v>
      </c>
      <c r="B8" s="107" t="s">
        <v>43</v>
      </c>
      <c r="C8" s="170">
        <v>1</v>
      </c>
      <c r="D8" s="51">
        <v>189000</v>
      </c>
      <c r="E8" s="49">
        <v>0</v>
      </c>
      <c r="F8" s="51">
        <v>0</v>
      </c>
      <c r="G8" s="52">
        <f t="shared" ref="G8" si="0">F8/D8</f>
        <v>0</v>
      </c>
      <c r="H8" s="49">
        <f t="shared" ref="H8:I8" si="1">C8</f>
        <v>1</v>
      </c>
      <c r="I8" s="50">
        <f t="shared" si="1"/>
        <v>189000</v>
      </c>
      <c r="J8" s="53">
        <f t="shared" ref="J8" si="2">I8/D8</f>
        <v>1</v>
      </c>
    </row>
    <row r="9" spans="1:10" s="40" customFormat="1" ht="20.25" customHeight="1" x14ac:dyDescent="0.25">
      <c r="A9" s="61">
        <v>2</v>
      </c>
      <c r="B9" s="120" t="s">
        <v>47</v>
      </c>
      <c r="C9" s="171">
        <v>1</v>
      </c>
      <c r="D9" s="63">
        <v>4200</v>
      </c>
      <c r="E9" s="62">
        <v>0</v>
      </c>
      <c r="F9" s="63">
        <v>0</v>
      </c>
      <c r="G9" s="64">
        <f t="shared" ref="G9:G12" si="3">F9/D9</f>
        <v>0</v>
      </c>
      <c r="H9" s="62">
        <f t="shared" ref="H9:H14" si="4">C9</f>
        <v>1</v>
      </c>
      <c r="I9" s="65">
        <f t="shared" ref="I9:I14" si="5">D9</f>
        <v>4200</v>
      </c>
      <c r="J9" s="66">
        <f t="shared" ref="J9:J12" si="6">I9/D9</f>
        <v>1</v>
      </c>
    </row>
    <row r="10" spans="1:10" s="40" customFormat="1" ht="20.25" customHeight="1" x14ac:dyDescent="0.25">
      <c r="A10" s="61">
        <v>3</v>
      </c>
      <c r="B10" s="120" t="s">
        <v>51</v>
      </c>
      <c r="C10" s="171">
        <v>2</v>
      </c>
      <c r="D10" s="63">
        <v>103186</v>
      </c>
      <c r="E10" s="62">
        <v>0</v>
      </c>
      <c r="F10" s="63">
        <v>0</v>
      </c>
      <c r="G10" s="64">
        <f t="shared" si="3"/>
        <v>0</v>
      </c>
      <c r="H10" s="62">
        <f t="shared" si="4"/>
        <v>2</v>
      </c>
      <c r="I10" s="65">
        <f t="shared" si="5"/>
        <v>103186</v>
      </c>
      <c r="J10" s="66">
        <f t="shared" si="6"/>
        <v>1</v>
      </c>
    </row>
    <row r="11" spans="1:10" s="40" customFormat="1" ht="20.25" customHeight="1" x14ac:dyDescent="0.25">
      <c r="A11" s="61">
        <v>4</v>
      </c>
      <c r="B11" s="120" t="s">
        <v>34</v>
      </c>
      <c r="C11" s="171">
        <v>9</v>
      </c>
      <c r="D11" s="63">
        <v>827535</v>
      </c>
      <c r="E11" s="62">
        <v>0</v>
      </c>
      <c r="F11" s="63">
        <v>0</v>
      </c>
      <c r="G11" s="64">
        <f t="shared" si="3"/>
        <v>0</v>
      </c>
      <c r="H11" s="62">
        <f t="shared" si="4"/>
        <v>9</v>
      </c>
      <c r="I11" s="65">
        <f t="shared" si="5"/>
        <v>827535</v>
      </c>
      <c r="J11" s="66">
        <f t="shared" si="6"/>
        <v>1</v>
      </c>
    </row>
    <row r="12" spans="1:10" s="40" customFormat="1" ht="20.25" customHeight="1" x14ac:dyDescent="0.25">
      <c r="A12" s="61">
        <v>5</v>
      </c>
      <c r="B12" s="120" t="s">
        <v>90</v>
      </c>
      <c r="C12" s="171">
        <v>1</v>
      </c>
      <c r="D12" s="63">
        <v>657916.63</v>
      </c>
      <c r="E12" s="62">
        <v>0</v>
      </c>
      <c r="F12" s="63">
        <v>0</v>
      </c>
      <c r="G12" s="64">
        <f t="shared" si="3"/>
        <v>0</v>
      </c>
      <c r="H12" s="62">
        <f t="shared" si="4"/>
        <v>1</v>
      </c>
      <c r="I12" s="65">
        <f t="shared" si="5"/>
        <v>657916.63</v>
      </c>
      <c r="J12" s="66">
        <f t="shared" si="6"/>
        <v>1</v>
      </c>
    </row>
    <row r="13" spans="1:10" s="40" customFormat="1" ht="19.5" customHeight="1" x14ac:dyDescent="0.25">
      <c r="A13" s="61">
        <v>6</v>
      </c>
      <c r="B13" s="120" t="s">
        <v>102</v>
      </c>
      <c r="C13" s="171">
        <v>1</v>
      </c>
      <c r="D13" s="63">
        <v>1929012</v>
      </c>
      <c r="E13" s="62">
        <v>0</v>
      </c>
      <c r="F13" s="63">
        <v>0</v>
      </c>
      <c r="G13" s="64">
        <f t="shared" ref="G13:G14" si="7">F13/D13</f>
        <v>0</v>
      </c>
      <c r="H13" s="62">
        <f t="shared" si="4"/>
        <v>1</v>
      </c>
      <c r="I13" s="65">
        <f t="shared" si="5"/>
        <v>1929012</v>
      </c>
      <c r="J13" s="66">
        <f t="shared" ref="J13:J14" si="8">I13/D13</f>
        <v>1</v>
      </c>
    </row>
    <row r="14" spans="1:10" s="40" customFormat="1" ht="20.25" customHeight="1" x14ac:dyDescent="0.25">
      <c r="A14" s="61">
        <v>7</v>
      </c>
      <c r="B14" s="120" t="s">
        <v>33</v>
      </c>
      <c r="C14" s="172">
        <v>1</v>
      </c>
      <c r="D14" s="63">
        <v>12324</v>
      </c>
      <c r="E14" s="62">
        <v>0</v>
      </c>
      <c r="F14" s="63">
        <v>0</v>
      </c>
      <c r="G14" s="64">
        <f t="shared" si="7"/>
        <v>0</v>
      </c>
      <c r="H14" s="67">
        <f t="shared" si="4"/>
        <v>1</v>
      </c>
      <c r="I14" s="169">
        <f t="shared" si="5"/>
        <v>12324</v>
      </c>
      <c r="J14" s="66">
        <f t="shared" si="8"/>
        <v>1</v>
      </c>
    </row>
    <row r="15" spans="1:10" s="9" customFormat="1" ht="21" customHeight="1" thickBot="1" x14ac:dyDescent="0.3">
      <c r="A15" s="41"/>
      <c r="B15" s="47" t="s">
        <v>24</v>
      </c>
      <c r="C15" s="44"/>
      <c r="D15" s="45">
        <f>SUM(D8:D14)</f>
        <v>3723173.63</v>
      </c>
      <c r="E15" s="44"/>
      <c r="F15" s="45">
        <f>SUM(F8:F14)</f>
        <v>0</v>
      </c>
      <c r="G15" s="55"/>
      <c r="H15" s="44"/>
      <c r="I15" s="45">
        <f>SUM(I8:I14)</f>
        <v>3723173.63</v>
      </c>
      <c r="J15" s="46"/>
    </row>
    <row r="16" spans="1:10" s="9" customFormat="1" ht="21" customHeight="1" x14ac:dyDescent="0.25">
      <c r="A16" s="57"/>
      <c r="B16" s="58"/>
      <c r="C16" s="16"/>
      <c r="D16" s="59"/>
      <c r="E16" s="16"/>
      <c r="F16" s="59"/>
      <c r="G16" s="60"/>
      <c r="H16" s="16"/>
      <c r="I16" s="59"/>
      <c r="J16" s="60"/>
    </row>
    <row r="17" spans="1:10" s="9" customFormat="1" ht="21" customHeight="1" x14ac:dyDescent="0.25">
      <c r="A17" s="57"/>
      <c r="B17" s="58"/>
      <c r="C17" s="16"/>
      <c r="D17" s="59"/>
      <c r="E17" s="16"/>
      <c r="F17" s="59"/>
      <c r="G17" s="60"/>
      <c r="H17" s="16"/>
      <c r="I17" s="59"/>
      <c r="J17" s="60"/>
    </row>
    <row r="18" spans="1:10" s="9" customFormat="1" x14ac:dyDescent="0.25">
      <c r="A18" s="33"/>
      <c r="B18" s="15"/>
      <c r="D18" s="14"/>
      <c r="F18" s="14"/>
      <c r="G18" s="21"/>
      <c r="I18" s="14"/>
      <c r="J18" s="21"/>
    </row>
    <row r="19" spans="1:10" s="195" customFormat="1" ht="20.25" customHeight="1" x14ac:dyDescent="0.25">
      <c r="A19" s="193"/>
      <c r="B19" s="194"/>
      <c r="D19" s="196"/>
      <c r="F19" s="196"/>
      <c r="G19" s="193"/>
      <c r="I19" s="196"/>
      <c r="J19" s="193"/>
    </row>
    <row r="20" spans="1:10" s="195" customFormat="1" ht="15.75" x14ac:dyDescent="0.25">
      <c r="A20" s="193"/>
      <c r="B20" s="197" t="s">
        <v>30</v>
      </c>
      <c r="D20" s="196"/>
      <c r="F20" s="196"/>
      <c r="G20" s="193"/>
      <c r="I20" s="180" t="s">
        <v>32</v>
      </c>
      <c r="J20" s="193"/>
    </row>
    <row r="21" spans="1:10" s="195" customFormat="1" ht="15.75" x14ac:dyDescent="0.25">
      <c r="A21" s="193"/>
      <c r="B21" s="197"/>
      <c r="D21" s="196"/>
      <c r="F21" s="196"/>
      <c r="G21" s="193"/>
      <c r="I21" s="180"/>
      <c r="J21" s="193"/>
    </row>
    <row r="22" spans="1:10" s="199" customFormat="1" ht="15.75" x14ac:dyDescent="0.2">
      <c r="A22" s="198"/>
      <c r="B22" s="197"/>
      <c r="D22" s="200"/>
      <c r="F22" s="201"/>
      <c r="G22" s="198"/>
      <c r="I22" s="180"/>
      <c r="J22" s="198"/>
    </row>
    <row r="23" spans="1:10" s="199" customFormat="1" ht="18" customHeight="1" x14ac:dyDescent="0.2">
      <c r="A23" s="198"/>
      <c r="B23" s="197" t="s">
        <v>31</v>
      </c>
      <c r="D23" s="200"/>
      <c r="F23" s="201"/>
      <c r="G23" s="198"/>
      <c r="I23" s="180" t="s">
        <v>27</v>
      </c>
      <c r="J23" s="198"/>
    </row>
    <row r="24" spans="1:10" s="199" customFormat="1" ht="18" customHeight="1" x14ac:dyDescent="0.2">
      <c r="A24" s="198"/>
      <c r="B24" s="192"/>
      <c r="D24" s="200"/>
      <c r="F24" s="201"/>
      <c r="G24" s="198"/>
      <c r="I24" s="180"/>
      <c r="J24" s="198"/>
    </row>
    <row r="25" spans="1:10" s="199" customFormat="1" ht="18" customHeight="1" x14ac:dyDescent="0.2">
      <c r="A25" s="198"/>
      <c r="B25" s="192"/>
      <c r="D25" s="200"/>
      <c r="F25" s="201"/>
      <c r="G25" s="198"/>
      <c r="I25" s="180"/>
      <c r="J25" s="198"/>
    </row>
    <row r="26" spans="1:10" s="199" customFormat="1" ht="13.5" customHeight="1" x14ac:dyDescent="0.2">
      <c r="A26" s="216" t="s">
        <v>28</v>
      </c>
      <c r="B26" s="216"/>
      <c r="F26" s="201"/>
      <c r="G26" s="198"/>
      <c r="I26" s="202"/>
      <c r="J26" s="198"/>
    </row>
    <row r="27" spans="1:10" s="199" customFormat="1" ht="14.25" x14ac:dyDescent="0.2">
      <c r="A27" s="216"/>
      <c r="B27" s="216"/>
      <c r="D27" s="200"/>
      <c r="F27" s="201"/>
      <c r="G27" s="198"/>
      <c r="I27" s="202"/>
      <c r="J27" s="198"/>
    </row>
    <row r="28" spans="1:10" s="9" customFormat="1" x14ac:dyDescent="0.25">
      <c r="A28" s="33"/>
      <c r="B28" s="15"/>
      <c r="D28" s="14"/>
      <c r="F28" s="14"/>
      <c r="G28" s="21"/>
      <c r="I28" s="14"/>
      <c r="J28" s="21"/>
    </row>
    <row r="29" spans="1:10" s="9" customFormat="1" x14ac:dyDescent="0.25">
      <c r="A29" s="33"/>
      <c r="B29" s="15"/>
      <c r="D29" s="14"/>
      <c r="F29" s="14"/>
      <c r="G29" s="21"/>
      <c r="I29" s="14"/>
      <c r="J29" s="21"/>
    </row>
    <row r="30" spans="1:10" s="9" customFormat="1" x14ac:dyDescent="0.25">
      <c r="A30" s="33"/>
      <c r="B30" s="15"/>
      <c r="D30" s="14"/>
      <c r="F30" s="14"/>
      <c r="G30" s="21"/>
      <c r="I30" s="14"/>
      <c r="J30" s="21"/>
    </row>
    <row r="31" spans="1:10" s="9" customFormat="1" x14ac:dyDescent="0.25">
      <c r="A31" s="33"/>
      <c r="B31" s="15"/>
      <c r="D31" s="14"/>
      <c r="F31" s="14"/>
      <c r="G31" s="21"/>
      <c r="I31" s="14"/>
      <c r="J31" s="21"/>
    </row>
    <row r="32" spans="1:10" s="9" customFormat="1" x14ac:dyDescent="0.25">
      <c r="A32" s="33"/>
      <c r="B32" s="15"/>
      <c r="D32" s="14"/>
      <c r="F32" s="14"/>
      <c r="G32" s="21"/>
      <c r="I32" s="14"/>
      <c r="J32" s="21"/>
    </row>
    <row r="33" spans="1:10" s="9" customFormat="1" x14ac:dyDescent="0.25">
      <c r="A33" s="33"/>
      <c r="B33" s="15"/>
      <c r="D33" s="14"/>
      <c r="F33" s="14"/>
      <c r="G33" s="21"/>
      <c r="I33" s="14"/>
      <c r="J33" s="21"/>
    </row>
    <row r="34" spans="1:10" s="9" customFormat="1" x14ac:dyDescent="0.25">
      <c r="A34" s="33"/>
      <c r="B34" s="15"/>
      <c r="D34" s="14"/>
      <c r="F34" s="14"/>
      <c r="G34" s="21"/>
      <c r="I34" s="14"/>
      <c r="J34" s="21"/>
    </row>
    <row r="35" spans="1:10" s="9" customFormat="1" x14ac:dyDescent="0.25">
      <c r="A35" s="33"/>
      <c r="B35" s="15"/>
      <c r="D35" s="14"/>
      <c r="F35" s="14"/>
      <c r="G35" s="21"/>
      <c r="I35" s="14"/>
      <c r="J35" s="21"/>
    </row>
    <row r="36" spans="1:10" s="9" customFormat="1" x14ac:dyDescent="0.25">
      <c r="A36" s="33"/>
      <c r="B36" s="15"/>
      <c r="D36" s="14"/>
      <c r="F36" s="14"/>
      <c r="G36" s="21"/>
      <c r="I36" s="14"/>
      <c r="J36" s="21"/>
    </row>
    <row r="37" spans="1:10" s="9" customFormat="1" x14ac:dyDescent="0.25">
      <c r="A37" s="33"/>
      <c r="B37" s="15"/>
      <c r="D37" s="14"/>
      <c r="F37" s="14"/>
      <c r="G37" s="21"/>
      <c r="I37" s="14"/>
      <c r="J37" s="21"/>
    </row>
    <row r="38" spans="1:10" s="9" customFormat="1" x14ac:dyDescent="0.25">
      <c r="A38" s="33"/>
      <c r="B38" s="15"/>
      <c r="D38" s="14"/>
      <c r="F38" s="14"/>
      <c r="G38" s="21"/>
      <c r="I38" s="14"/>
      <c r="J38" s="21"/>
    </row>
    <row r="39" spans="1:10" s="9" customFormat="1" x14ac:dyDescent="0.25">
      <c r="A39" s="33"/>
      <c r="B39" s="15"/>
      <c r="D39" s="14"/>
      <c r="F39" s="14"/>
      <c r="G39" s="21"/>
      <c r="I39" s="14"/>
      <c r="J39" s="21"/>
    </row>
    <row r="40" spans="1:10" s="9" customFormat="1" x14ac:dyDescent="0.25">
      <c r="A40" s="33"/>
      <c r="B40" s="15"/>
      <c r="D40" s="14"/>
      <c r="F40" s="14"/>
      <c r="G40" s="21"/>
      <c r="I40" s="14"/>
      <c r="J40" s="21"/>
    </row>
    <row r="41" spans="1:10" s="9" customFormat="1" x14ac:dyDescent="0.25">
      <c r="A41" s="33"/>
      <c r="B41" s="26"/>
      <c r="D41" s="14"/>
      <c r="F41" s="14"/>
      <c r="G41" s="21"/>
      <c r="I41" s="14"/>
      <c r="J41" s="21"/>
    </row>
    <row r="42" spans="1:10" s="9" customFormat="1" x14ac:dyDescent="0.25">
      <c r="A42" s="33"/>
      <c r="B42" s="26"/>
      <c r="D42" s="14"/>
      <c r="F42" s="14"/>
      <c r="G42" s="21"/>
      <c r="I42" s="14"/>
      <c r="J42" s="21"/>
    </row>
    <row r="43" spans="1:10" s="9" customFormat="1" x14ac:dyDescent="0.25">
      <c r="A43" s="33"/>
      <c r="B43" s="26"/>
      <c r="D43" s="14"/>
      <c r="F43" s="14"/>
      <c r="G43" s="21"/>
      <c r="I43" s="14"/>
      <c r="J43" s="21"/>
    </row>
    <row r="44" spans="1:10" s="9" customFormat="1" x14ac:dyDescent="0.25">
      <c r="A44" s="33"/>
      <c r="B44" s="26"/>
      <c r="D44" s="14"/>
      <c r="F44" s="14"/>
      <c r="G44" s="21"/>
      <c r="I44" s="14"/>
      <c r="J44" s="21"/>
    </row>
    <row r="45" spans="1:10" s="9" customFormat="1" x14ac:dyDescent="0.25">
      <c r="A45" s="33"/>
      <c r="B45" s="26"/>
      <c r="D45" s="14"/>
      <c r="F45" s="14"/>
      <c r="G45" s="21"/>
      <c r="I45" s="14"/>
      <c r="J45" s="21"/>
    </row>
    <row r="46" spans="1:10" s="9" customFormat="1" x14ac:dyDescent="0.25">
      <c r="A46" s="33"/>
      <c r="B46" s="26"/>
      <c r="D46" s="14"/>
      <c r="F46" s="14"/>
      <c r="G46" s="21"/>
      <c r="I46" s="14"/>
      <c r="J46" s="21"/>
    </row>
    <row r="47" spans="1:10" s="9" customFormat="1" x14ac:dyDescent="0.25">
      <c r="A47" s="33"/>
      <c r="B47" s="26"/>
      <c r="D47" s="14"/>
      <c r="F47" s="14"/>
      <c r="G47" s="21"/>
      <c r="I47" s="14"/>
      <c r="J47" s="21"/>
    </row>
    <row r="48" spans="1:10" s="9" customFormat="1" x14ac:dyDescent="0.25">
      <c r="A48" s="33"/>
      <c r="B48" s="26"/>
      <c r="D48" s="14"/>
      <c r="F48" s="14"/>
      <c r="G48" s="21"/>
      <c r="I48" s="14"/>
      <c r="J48" s="21"/>
    </row>
    <row r="49" spans="1:10" s="9" customFormat="1" x14ac:dyDescent="0.25">
      <c r="A49" s="33"/>
      <c r="B49" s="26"/>
      <c r="D49" s="14"/>
      <c r="F49" s="14"/>
      <c r="G49" s="21"/>
      <c r="I49" s="14"/>
      <c r="J49" s="21"/>
    </row>
    <row r="50" spans="1:10" s="9" customFormat="1" x14ac:dyDescent="0.25">
      <c r="A50" s="33"/>
      <c r="B50" s="26"/>
      <c r="D50" s="14"/>
      <c r="F50" s="14"/>
      <c r="G50" s="21"/>
      <c r="I50" s="14"/>
      <c r="J50" s="21"/>
    </row>
    <row r="51" spans="1:10" s="9" customFormat="1" x14ac:dyDescent="0.25">
      <c r="A51" s="33"/>
      <c r="B51" s="26"/>
      <c r="D51" s="14"/>
      <c r="F51" s="14"/>
      <c r="G51" s="21"/>
      <c r="I51" s="14"/>
      <c r="J51" s="21"/>
    </row>
    <row r="52" spans="1:10" s="9" customFormat="1" x14ac:dyDescent="0.25">
      <c r="A52" s="33"/>
      <c r="B52" s="15"/>
      <c r="D52" s="14"/>
      <c r="F52" s="14"/>
      <c r="G52" s="21"/>
      <c r="I52" s="14"/>
      <c r="J52" s="21"/>
    </row>
    <row r="53" spans="1:10" s="9" customFormat="1" x14ac:dyDescent="0.25">
      <c r="A53" s="33"/>
      <c r="B53" s="15"/>
      <c r="D53" s="14"/>
      <c r="F53" s="14"/>
      <c r="G53" s="21"/>
      <c r="I53" s="14"/>
      <c r="J53" s="21"/>
    </row>
    <row r="54" spans="1:10" s="9" customFormat="1" x14ac:dyDescent="0.25">
      <c r="A54" s="33"/>
      <c r="B54" s="15"/>
      <c r="D54" s="14"/>
      <c r="F54" s="14"/>
      <c r="G54" s="21"/>
      <c r="I54" s="14"/>
      <c r="J54" s="21"/>
    </row>
    <row r="55" spans="1:10" s="9" customFormat="1" ht="5.25" customHeight="1" x14ac:dyDescent="0.25">
      <c r="A55" s="33"/>
      <c r="B55" s="15"/>
      <c r="D55" s="14"/>
      <c r="F55" s="14"/>
      <c r="G55" s="21"/>
      <c r="I55" s="14"/>
      <c r="J55" s="21"/>
    </row>
    <row r="56" spans="1:10" s="9" customFormat="1" x14ac:dyDescent="0.25">
      <c r="A56" s="33"/>
      <c r="B56" s="15"/>
      <c r="D56" s="14"/>
      <c r="F56" s="14"/>
      <c r="G56" s="21"/>
      <c r="I56" s="14"/>
      <c r="J56" s="21"/>
    </row>
    <row r="57" spans="1:10" s="10" customFormat="1" x14ac:dyDescent="0.25">
      <c r="A57" s="13"/>
      <c r="B57" s="11"/>
      <c r="D57" s="12"/>
      <c r="F57" s="12"/>
      <c r="G57" s="22"/>
      <c r="I57" s="12"/>
      <c r="J57" s="22"/>
    </row>
    <row r="58" spans="1:10" s="17" customFormat="1" ht="15.75" x14ac:dyDescent="0.25">
      <c r="B58" s="43" t="s">
        <v>25</v>
      </c>
      <c r="D58" s="18"/>
      <c r="F58" s="18"/>
      <c r="G58" s="24"/>
      <c r="H58" s="18" t="s">
        <v>26</v>
      </c>
      <c r="J58" s="24"/>
    </row>
    <row r="59" spans="1:10" s="17" customFormat="1" ht="15.75" x14ac:dyDescent="0.25">
      <c r="B59" s="43"/>
      <c r="D59" s="18"/>
      <c r="F59" s="18"/>
      <c r="G59" s="24"/>
      <c r="H59" s="18"/>
      <c r="J59" s="24"/>
    </row>
    <row r="60" spans="1:10" s="17" customFormat="1" ht="15.75" x14ac:dyDescent="0.25">
      <c r="B60" s="43" t="s">
        <v>29</v>
      </c>
      <c r="D60" s="18"/>
      <c r="F60" s="18"/>
      <c r="G60" s="24"/>
      <c r="H60" s="18" t="s">
        <v>27</v>
      </c>
      <c r="J60" s="24"/>
    </row>
    <row r="61" spans="1:10" s="17" customFormat="1" ht="15.75" x14ac:dyDescent="0.25">
      <c r="B61" s="25"/>
      <c r="D61" s="18"/>
      <c r="F61" s="18"/>
      <c r="G61" s="24"/>
      <c r="I61" s="18"/>
      <c r="J61" s="24"/>
    </row>
    <row r="62" spans="1:10" s="10" customFormat="1" x14ac:dyDescent="0.25">
      <c r="B62" s="11"/>
      <c r="D62" s="12"/>
      <c r="F62" s="12"/>
      <c r="G62" s="22"/>
      <c r="I62" s="12"/>
      <c r="J62" s="22"/>
    </row>
    <row r="63" spans="1:10" s="10" customFormat="1" x14ac:dyDescent="0.25">
      <c r="A63" s="10" t="s">
        <v>28</v>
      </c>
      <c r="B63" s="11"/>
      <c r="D63" s="12"/>
      <c r="F63" s="12"/>
      <c r="G63" s="22"/>
      <c r="I63" s="12"/>
      <c r="J63" s="22"/>
    </row>
    <row r="64" spans="1:10" s="10" customFormat="1" x14ac:dyDescent="0.25">
      <c r="A64" s="13"/>
      <c r="B64" s="11"/>
      <c r="D64" s="12"/>
      <c r="F64" s="12"/>
      <c r="G64" s="22"/>
      <c r="I64" s="12"/>
      <c r="J64" s="22"/>
    </row>
    <row r="65" spans="1:10" s="10" customFormat="1" x14ac:dyDescent="0.25">
      <c r="A65" s="13"/>
      <c r="B65" s="11"/>
      <c r="D65" s="12"/>
      <c r="F65" s="12"/>
      <c r="G65" s="22"/>
      <c r="I65" s="12"/>
      <c r="J65" s="22"/>
    </row>
    <row r="66" spans="1:10" s="10" customFormat="1" x14ac:dyDescent="0.25">
      <c r="A66" s="13"/>
      <c r="B66" s="11"/>
      <c r="D66" s="12"/>
      <c r="F66" s="12"/>
      <c r="G66" s="22"/>
      <c r="I66" s="12"/>
      <c r="J66" s="22"/>
    </row>
    <row r="67" spans="1:10" s="10" customFormat="1" x14ac:dyDescent="0.25">
      <c r="A67" s="13"/>
      <c r="B67" s="11"/>
      <c r="D67" s="12"/>
      <c r="F67" s="12"/>
      <c r="G67" s="22"/>
      <c r="I67" s="12"/>
      <c r="J67" s="22"/>
    </row>
    <row r="68" spans="1:10" s="10" customFormat="1" x14ac:dyDescent="0.25">
      <c r="A68" s="13"/>
      <c r="B68" s="11"/>
      <c r="D68" s="12"/>
      <c r="F68" s="12"/>
      <c r="G68" s="22"/>
      <c r="I68" s="12"/>
      <c r="J68" s="22"/>
    </row>
    <row r="69" spans="1:10" s="10" customFormat="1" x14ac:dyDescent="0.25">
      <c r="A69" s="13"/>
      <c r="B69" s="11"/>
      <c r="D69" s="12"/>
      <c r="F69" s="12"/>
      <c r="G69" s="22"/>
      <c r="I69" s="12"/>
      <c r="J69" s="22"/>
    </row>
    <row r="70" spans="1:10" s="10" customFormat="1" x14ac:dyDescent="0.25">
      <c r="A70" s="13"/>
      <c r="B70" s="11"/>
      <c r="D70" s="12"/>
      <c r="F70" s="12"/>
      <c r="G70" s="22"/>
      <c r="I70" s="12"/>
      <c r="J70" s="22"/>
    </row>
    <row r="71" spans="1:10" s="10" customFormat="1" x14ac:dyDescent="0.25">
      <c r="A71" s="13"/>
      <c r="B71" s="11"/>
      <c r="D71" s="12"/>
      <c r="F71" s="12"/>
      <c r="G71" s="22"/>
      <c r="I71" s="12"/>
      <c r="J71" s="22"/>
    </row>
    <row r="72" spans="1:10" s="10" customFormat="1" x14ac:dyDescent="0.25">
      <c r="A72" s="13"/>
      <c r="B72" s="11"/>
      <c r="D72" s="12"/>
      <c r="F72" s="12"/>
      <c r="G72" s="22"/>
      <c r="I72" s="12"/>
      <c r="J72" s="22"/>
    </row>
    <row r="73" spans="1:10" s="10" customFormat="1" x14ac:dyDescent="0.25">
      <c r="A73" s="13"/>
      <c r="B73" s="11"/>
      <c r="D73" s="12"/>
      <c r="F73" s="12"/>
      <c r="G73" s="22"/>
      <c r="I73" s="12"/>
      <c r="J73" s="22"/>
    </row>
    <row r="74" spans="1:10" s="10" customFormat="1" x14ac:dyDescent="0.25">
      <c r="A74" s="13"/>
      <c r="B74" s="11"/>
      <c r="D74" s="12"/>
      <c r="F74" s="12"/>
      <c r="G74" s="22"/>
      <c r="I74" s="12"/>
      <c r="J74" s="22"/>
    </row>
    <row r="75" spans="1:10" s="10" customFormat="1" x14ac:dyDescent="0.25">
      <c r="A75" s="13"/>
      <c r="B75" s="11"/>
      <c r="D75" s="12"/>
      <c r="F75" s="12"/>
      <c r="G75" s="22"/>
      <c r="I75" s="12"/>
      <c r="J75" s="22"/>
    </row>
    <row r="76" spans="1:10" s="10" customFormat="1" x14ac:dyDescent="0.25">
      <c r="A76" s="13"/>
      <c r="B76" s="11"/>
      <c r="D76" s="12"/>
      <c r="F76" s="12"/>
      <c r="G76" s="22"/>
      <c r="I76" s="12"/>
      <c r="J76" s="22"/>
    </row>
    <row r="77" spans="1:10" s="10" customFormat="1" x14ac:dyDescent="0.25">
      <c r="A77" s="13"/>
      <c r="B77" s="11"/>
      <c r="D77" s="12"/>
      <c r="F77" s="12"/>
      <c r="G77" s="22"/>
      <c r="I77" s="12"/>
      <c r="J77" s="22"/>
    </row>
    <row r="78" spans="1:10" s="10" customFormat="1" x14ac:dyDescent="0.25">
      <c r="A78" s="13"/>
      <c r="B78" s="11"/>
      <c r="D78" s="12"/>
      <c r="F78" s="12"/>
      <c r="G78" s="22"/>
      <c r="I78" s="12"/>
      <c r="J78" s="22"/>
    </row>
    <row r="79" spans="1:10" s="10" customFormat="1" x14ac:dyDescent="0.25">
      <c r="A79" s="13"/>
      <c r="B79" s="11"/>
      <c r="D79" s="12"/>
      <c r="F79" s="12"/>
      <c r="G79" s="22"/>
      <c r="I79" s="12"/>
      <c r="J79" s="22"/>
    </row>
    <row r="80" spans="1:10" s="10" customFormat="1" x14ac:dyDescent="0.25">
      <c r="A80" s="13"/>
      <c r="B80" s="11"/>
      <c r="D80" s="12"/>
      <c r="F80" s="12"/>
      <c r="G80" s="22"/>
      <c r="I80" s="12"/>
      <c r="J80" s="22"/>
    </row>
    <row r="81" spans="1:10" s="10" customFormat="1" x14ac:dyDescent="0.25">
      <c r="A81" s="13"/>
      <c r="B81" s="11"/>
      <c r="D81" s="12"/>
      <c r="F81" s="12"/>
      <c r="G81" s="22"/>
      <c r="I81" s="12"/>
      <c r="J81" s="22"/>
    </row>
  </sheetData>
  <autoFilter ref="A5:J7">
    <filterColumn colId="4" showButton="0"/>
    <filterColumn colId="5" showButton="0"/>
    <filterColumn colId="7" showButton="0"/>
    <filterColumn colId="8" showButton="0"/>
  </autoFilter>
  <mergeCells count="9">
    <mergeCell ref="A26:B26"/>
    <mergeCell ref="A27:B27"/>
    <mergeCell ref="H5:J5"/>
    <mergeCell ref="A2:J2"/>
    <mergeCell ref="E5:G5"/>
    <mergeCell ref="A5:A6"/>
    <mergeCell ref="B5:B6"/>
    <mergeCell ref="C5:C6"/>
    <mergeCell ref="D5:D6"/>
  </mergeCells>
  <phoneticPr fontId="3" type="noConversion"/>
  <pageMargins left="0.55118110236220474" right="0" top="0.31496062992125984" bottom="0.94488188976377963" header="0.1574803149606299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Справка по изменению</vt:lpstr>
      <vt:lpstr>Сводная</vt:lpstr>
      <vt:lpstr>Сводная!Заголовки_для_печати</vt:lpstr>
      <vt:lpstr>'Справка по изменению'!Заголовки_для_печати</vt:lpstr>
      <vt:lpstr>Сводная!Область_печати</vt:lpstr>
      <vt:lpstr>'Справка по изменению'!Область_печати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KrechetovaN</dc:creator>
  <cp:lastModifiedBy>Гульшат Охасова</cp:lastModifiedBy>
  <cp:lastPrinted>2013-04-15T07:01:34Z</cp:lastPrinted>
  <dcterms:created xsi:type="dcterms:W3CDTF">2010-03-13T13:18:20Z</dcterms:created>
  <dcterms:modified xsi:type="dcterms:W3CDTF">2013-04-22T08:07:03Z</dcterms:modified>
</cp:coreProperties>
</file>